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PL" sheetId="1" r:id="rId1"/>
    <sheet name="CASHFLOW" sheetId="2" r:id="rId2"/>
    <sheet name="SCE" sheetId="3" r:id="rId3"/>
    <sheet name="CBS" sheetId="4" r:id="rId4"/>
  </sheets>
  <definedNames>
    <definedName name="_xlnm.Print_Area" localSheetId="1">'CASHFLOW'!$A$1:$B$71</definedName>
    <definedName name="_xlnm.Print_Area" localSheetId="3">'CBS'!$A$1:$E$51</definedName>
    <definedName name="_xlnm.Print_Area" localSheetId="0">'PL'!$A$1:$F$40</definedName>
    <definedName name="_xlnm.Print_Area" localSheetId="2">'SCE'!$A$1:$F$26</definedName>
  </definedNames>
  <calcPr fullCalcOnLoad="1"/>
</workbook>
</file>

<file path=xl/sharedStrings.xml><?xml version="1.0" encoding="utf-8"?>
<sst xmlns="http://schemas.openxmlformats.org/spreadsheetml/2006/main" count="173" uniqueCount="131">
  <si>
    <t xml:space="preserve"> </t>
  </si>
  <si>
    <t>MULTI VEST RESOURCES BERHAD</t>
  </si>
  <si>
    <t xml:space="preserve">CONDENSED CONSOLIDATED STATEMENTS OF CHANGES IN EQUITY </t>
  </si>
  <si>
    <t>SHARE</t>
  </si>
  <si>
    <t xml:space="preserve">SHARE </t>
  </si>
  <si>
    <t xml:space="preserve">REVALUATION </t>
  </si>
  <si>
    <t xml:space="preserve">CAPITAL </t>
  </si>
  <si>
    <t xml:space="preserve">PREMIUM </t>
  </si>
  <si>
    <t>RESERVE</t>
  </si>
  <si>
    <t xml:space="preserve">RM </t>
  </si>
  <si>
    <t>At 1 July, 2002</t>
  </si>
  <si>
    <t>LOSSES</t>
  </si>
  <si>
    <t>(UNAUDITED)</t>
  </si>
  <si>
    <t>(AUDITED)</t>
  </si>
  <si>
    <t>RM</t>
  </si>
  <si>
    <t xml:space="preserve">Property, Plant And Equipment </t>
  </si>
  <si>
    <t xml:space="preserve">Replanting Expenditure </t>
  </si>
  <si>
    <t>Investment In Associated Companies</t>
  </si>
  <si>
    <t xml:space="preserve">Other Investment </t>
  </si>
  <si>
    <t>Current Assets</t>
  </si>
  <si>
    <t xml:space="preserve">      Inventories</t>
  </si>
  <si>
    <t xml:space="preserve">     Trade Receivables</t>
  </si>
  <si>
    <t xml:space="preserve">     Other Receivables </t>
  </si>
  <si>
    <t xml:space="preserve">     Short Term Deposits With Licensed Banks</t>
  </si>
  <si>
    <t>Current Liabilities</t>
  </si>
  <si>
    <t xml:space="preserve">     Short Term Borrowings</t>
  </si>
  <si>
    <t xml:space="preserve">     Trade Payables</t>
  </si>
  <si>
    <t xml:space="preserve">     Other Payables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</si>
  <si>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</si>
  <si>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</si>
  <si>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</si>
  <si>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</si>
  <si>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</si>
  <si>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Shareholder's Equity </t>
  </si>
  <si>
    <t>Minority Interests</t>
  </si>
  <si>
    <t>Long Term Borrowings</t>
  </si>
  <si>
    <t xml:space="preserve">Deferred Taxation </t>
  </si>
  <si>
    <t>Net Tangible Assets Per Share (RM)</t>
  </si>
  <si>
    <t xml:space="preserve">     Cash </t>
  </si>
  <si>
    <t xml:space="preserve">ACCUMULATED </t>
  </si>
  <si>
    <t>CONDENSED CONSOLIDATED CASH FLOW STATEMENTS</t>
  </si>
  <si>
    <t>MULTI VEST RESOURCES BERHAD ( 000222 -D)</t>
  </si>
  <si>
    <t xml:space="preserve"> Cash Flow From Operating Activities</t>
  </si>
  <si>
    <t xml:space="preserve"> Profit before taxation</t>
  </si>
  <si>
    <t xml:space="preserve"> Adjustments for:-</t>
  </si>
  <si>
    <t xml:space="preserve"> Depreciation</t>
  </si>
  <si>
    <t xml:space="preserve"> Operating profit before working capital changes</t>
  </si>
  <si>
    <t xml:space="preserve"> Increase in inventories</t>
  </si>
  <si>
    <t xml:space="preserve"> Increase in receivables</t>
  </si>
  <si>
    <t xml:space="preserve"> Decrease in payables</t>
  </si>
  <si>
    <t xml:space="preserve"> Interest paid</t>
  </si>
  <si>
    <t xml:space="preserve"> Tax paid</t>
  </si>
  <si>
    <t xml:space="preserve"> Interest received</t>
  </si>
  <si>
    <t xml:space="preserve"> Net cash provided by operating activities</t>
  </si>
  <si>
    <t xml:space="preserve"> Cash Flow From Investing Activities</t>
  </si>
  <si>
    <t xml:space="preserve"> Purchase of property, plant and equipment</t>
  </si>
  <si>
    <t xml:space="preserve"> Net cash used in investing activities</t>
  </si>
  <si>
    <t xml:space="preserve"> Cash Flow From Financing Activities</t>
  </si>
  <si>
    <t xml:space="preserve"> Hire-purchase instalments paid</t>
  </si>
  <si>
    <t xml:space="preserve"> Net cash used in financing activities</t>
  </si>
  <si>
    <t>*Cash &amp; cash equivalents carried forward consists of:-</t>
  </si>
  <si>
    <t>Cash and bank balances</t>
  </si>
  <si>
    <t>Fixed deposits with licensed banks</t>
  </si>
  <si>
    <t xml:space="preserve">Cumulative </t>
  </si>
  <si>
    <t xml:space="preserve"> Amortisation of replanting expenses</t>
  </si>
  <si>
    <t xml:space="preserve"> Cash generated from operations activities</t>
  </si>
  <si>
    <t xml:space="preserve"> Interest income</t>
  </si>
  <si>
    <t xml:space="preserve"> Replanting exp incurred </t>
  </si>
  <si>
    <t xml:space="preserve"> Replanting cess received</t>
  </si>
  <si>
    <t xml:space="preserve"> Deposit for purchase of additional shares in subsidiary</t>
  </si>
  <si>
    <t xml:space="preserve"> Interest paid </t>
  </si>
  <si>
    <t xml:space="preserve"> Drawdown of term loan </t>
  </si>
  <si>
    <t xml:space="preserve"> Net increase in cash and cash equivalent</t>
  </si>
  <si>
    <t xml:space="preserve"> Cash and cash equivalents beginning period</t>
  </si>
  <si>
    <t>*Cash and cash equivalents at end of period</t>
  </si>
  <si>
    <t xml:space="preserve">TOTAL </t>
  </si>
  <si>
    <t>SHAREHOLDERS'</t>
  </si>
  <si>
    <t xml:space="preserve">EQUITY </t>
  </si>
  <si>
    <t>accordance with MASB Interim Financial Reporting.</t>
  </si>
  <si>
    <t>MASB 26 Interim Financial Reporting.</t>
  </si>
  <si>
    <t>Annual Financial Report for the year ended 30/06/02 )</t>
  </si>
  <si>
    <t>CONDENSED CONSOLIDATED INCOME STATEMENTS</t>
  </si>
  <si>
    <t xml:space="preserve">INDIVIDUAL QUARTER </t>
  </si>
  <si>
    <t>CURRENT</t>
  </si>
  <si>
    <t xml:space="preserve">QUARTER </t>
  </si>
  <si>
    <t>CUMULATIVE QUARTER</t>
  </si>
  <si>
    <t xml:space="preserve">Revenue </t>
  </si>
  <si>
    <t>Operating Expenses</t>
  </si>
  <si>
    <t>Other Operating Income</t>
  </si>
  <si>
    <t>Profit /(Loss) From Operations</t>
  </si>
  <si>
    <t>Finance Costs</t>
  </si>
  <si>
    <t xml:space="preserve">Profit /(Loss) Before Taxation </t>
  </si>
  <si>
    <t xml:space="preserve">Taxation </t>
  </si>
  <si>
    <t xml:space="preserve">Profit /(Loss) After Taxation </t>
  </si>
  <si>
    <t xml:space="preserve">Minority Interest </t>
  </si>
  <si>
    <t>Net Profit /(Loss) For The Period</t>
  </si>
  <si>
    <t xml:space="preserve">Earnings Per Share - Basic (sen) </t>
  </si>
  <si>
    <t xml:space="preserve">(The Condensed Consolidated Income Statements should be read in conjunction with the </t>
  </si>
  <si>
    <t xml:space="preserve">(The Condensed Consolidated Cash Flow Statements should be read in conjunction with the </t>
  </si>
  <si>
    <t xml:space="preserve">(The Condensed Consolidated Statements of Changes In Equity  should be read in conjunction with the </t>
  </si>
  <si>
    <t>Annual Financial Report for the year ended 30/06/02)</t>
  </si>
  <si>
    <t xml:space="preserve">(The Condensed Consolidated Balance Sheets should be read in conjunction with the  </t>
  </si>
  <si>
    <t>CONDENSED CONSOLIDATED BALANCE SHEETS</t>
  </si>
  <si>
    <t xml:space="preserve">AS AT END OF </t>
  </si>
  <si>
    <t xml:space="preserve">AS AT PRECEDING </t>
  </si>
  <si>
    <t xml:space="preserve">CURRENT </t>
  </si>
  <si>
    <t>QUARTER</t>
  </si>
  <si>
    <t xml:space="preserve">FINANCIAL </t>
  </si>
  <si>
    <t>YEAR END</t>
  </si>
  <si>
    <t xml:space="preserve">Reserve On Consolidation </t>
  </si>
  <si>
    <t xml:space="preserve">YEAR </t>
  </si>
  <si>
    <t>CORRESPONDING</t>
  </si>
  <si>
    <t xml:space="preserve">PRECEDING YEAR </t>
  </si>
  <si>
    <t>Ended</t>
  </si>
  <si>
    <t>TO DATE</t>
  </si>
  <si>
    <t>PERIOD</t>
  </si>
  <si>
    <t>At 31 Dec, 2002</t>
  </si>
  <si>
    <t>FOR THE QUARTER ENDED 31/12/02</t>
  </si>
  <si>
    <t>Movements during the period ( cumulative )</t>
  </si>
  <si>
    <t xml:space="preserve"> Provision for doubtful debts - associated co.</t>
  </si>
  <si>
    <t xml:space="preserve"> Gain on disposal of fixed assets</t>
  </si>
  <si>
    <t xml:space="preserve"> Purchase of investment </t>
  </si>
  <si>
    <t xml:space="preserve"> Proceed from disposal of fixed assets</t>
  </si>
  <si>
    <t xml:space="preserve"> Repayment of term loan </t>
  </si>
  <si>
    <t xml:space="preserve"> Proceed from disposal of investment - associate </t>
  </si>
  <si>
    <t xml:space="preserve"> Proceed from disposal of investment - subsidiary </t>
  </si>
  <si>
    <t>6 Months</t>
  </si>
  <si>
    <t xml:space="preserve">Note: There are no comparative figures as this is the first year of interim financial report prepared in accordance with </t>
  </si>
  <si>
    <t xml:space="preserve">Note: There are no comparative figures as this is the first year of interim financial report prepared in </t>
  </si>
  <si>
    <t>6 months quarter ended 31/12/02</t>
  </si>
  <si>
    <t>DATE ISSUED : 19/02/2003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</si>
</sst>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_(* #,##0_);_(* \(#,##0\);_(* &quot;-&quot;??_);_(@_)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;[Red]\(&quot;$&quot;#,##0\)"/>
    <numFmt numFmtId="180" formatCode="#,##0;[Red]\(&quot;$&quot;#,##0\)"/>
    <numFmt numFmtId="181" formatCode="#,##0;[Red]\(#,##0\)"/>
    <numFmt numFmtId="182" formatCode="#,##0;[Red]\(\ #,##0\ \)"/>
    <numFmt numFmtId="183" formatCode="[$-809]dd\ mmmm\ yyyy"/>
    <numFmt numFmtId="184" formatCode="dd/mm/yy;@"/>
    <numFmt numFmtId="185" formatCode="#,##0_ ;[Red]\-#,##0\ 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0"/>
    </font>
    <font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8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8" fontId="2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3" fontId="0" fillId="0" borderId="0" xfId="15" applyNumberFormat="1" applyAlignment="1">
      <alignment horizontal="right"/>
    </xf>
    <xf numFmtId="0" fontId="3" fillId="0" borderId="0" xfId="0" applyFont="1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38" fontId="3" fillId="0" borderId="0" xfId="0" applyNumberFormat="1" applyFont="1" applyAlignment="1">
      <alignment/>
    </xf>
    <xf numFmtId="171" fontId="0" fillId="0" borderId="0" xfId="15" applyNumberFormat="1" applyFont="1" applyBorder="1" applyAlignment="1">
      <alignment horizontal="right"/>
    </xf>
    <xf numFmtId="171" fontId="0" fillId="0" borderId="0" xfId="15" applyNumberFormat="1" applyFont="1" applyBorder="1" applyAlignment="1">
      <alignment/>
    </xf>
    <xf numFmtId="173" fontId="0" fillId="0" borderId="0" xfId="15" applyNumberFormat="1" applyAlignment="1">
      <alignment/>
    </xf>
    <xf numFmtId="4" fontId="3" fillId="0" borderId="0" xfId="15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173" fontId="3" fillId="0" borderId="0" xfId="15" applyNumberFormat="1" applyFon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 applyProtection="1">
      <alignment horizontal="right"/>
      <protection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 horizontal="right"/>
    </xf>
    <xf numFmtId="173" fontId="3" fillId="0" borderId="2" xfId="15" applyNumberFormat="1" applyFont="1" applyBorder="1" applyAlignment="1">
      <alignment horizontal="right"/>
    </xf>
    <xf numFmtId="171" fontId="3" fillId="0" borderId="2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readingOrder="1"/>
      <protection/>
    </xf>
    <xf numFmtId="0" fontId="5" fillId="0" borderId="0" xfId="0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182" fontId="2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185" fontId="3" fillId="0" borderId="0" xfId="0" applyNumberFormat="1" applyFont="1" applyAlignment="1" applyProtection="1">
      <alignment/>
      <protection locked="0"/>
    </xf>
    <xf numFmtId="185" fontId="3" fillId="0" borderId="3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171" fontId="2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0" fillId="0" borderId="2" xfId="0" applyNumberFormat="1" applyBorder="1" applyAlignment="1">
      <alignment/>
    </xf>
    <xf numFmtId="40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18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173" fontId="3" fillId="0" borderId="0" xfId="15" applyNumberFormat="1" applyFont="1" applyBorder="1" applyAlignment="1" applyProtection="1">
      <alignment horizontal="right"/>
      <protection/>
    </xf>
    <xf numFmtId="173" fontId="3" fillId="0" borderId="0" xfId="15" applyNumberFormat="1" applyFont="1" applyBorder="1" applyAlignment="1">
      <alignment horizontal="right"/>
    </xf>
    <xf numFmtId="4" fontId="3" fillId="0" borderId="0" xfId="15" applyNumberFormat="1" applyFont="1" applyBorder="1" applyAlignment="1" applyProtection="1">
      <alignment/>
      <protection/>
    </xf>
    <xf numFmtId="173" fontId="3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184" fontId="2" fillId="0" borderId="0" xfId="0" applyNumberFormat="1" applyFont="1" applyAlignment="1" applyProtection="1">
      <alignment horizontal="center"/>
      <protection/>
    </xf>
    <xf numFmtId="185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483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1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1028700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64857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149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workbookViewId="0" topLeftCell="A1">
      <selection activeCell="F13" sqref="F13"/>
    </sheetView>
  </sheetViews>
  <sheetFormatPr defaultColWidth="9.140625" defaultRowHeight="12.75"/>
  <cols>
    <col min="1" max="1" width="31.00390625" style="0" customWidth="1"/>
    <col min="2" max="2" width="16.421875" style="0" customWidth="1"/>
    <col min="3" max="3" width="17.8515625" style="0" customWidth="1"/>
    <col min="4" max="4" width="0.85546875" style="0" customWidth="1"/>
    <col min="5" max="5" width="15.57421875" style="0" customWidth="1"/>
    <col min="6" max="6" width="17.57421875" style="0" customWidth="1"/>
    <col min="7" max="7" width="17.57421875" style="0" bestFit="1" customWidth="1"/>
  </cols>
  <sheetData>
    <row r="1" ht="15.75">
      <c r="A1" s="1" t="s">
        <v>41</v>
      </c>
    </row>
    <row r="2" ht="12.75">
      <c r="E2" t="s">
        <v>0</v>
      </c>
    </row>
    <row r="3" s="44" customFormat="1" ht="12.75">
      <c r="A3" s="44" t="s">
        <v>81</v>
      </c>
    </row>
    <row r="4" s="44" customFormat="1" ht="12.75">
      <c r="A4" s="44" t="s">
        <v>117</v>
      </c>
    </row>
    <row r="6" spans="2:6" s="7" customFormat="1" ht="12.75">
      <c r="B6" s="94" t="s">
        <v>82</v>
      </c>
      <c r="C6" s="94"/>
      <c r="E6" s="94" t="s">
        <v>85</v>
      </c>
      <c r="F6" s="94"/>
    </row>
    <row r="7" spans="2:6" s="7" customFormat="1" ht="12.75">
      <c r="B7" s="7" t="s">
        <v>83</v>
      </c>
      <c r="C7" s="7" t="s">
        <v>112</v>
      </c>
      <c r="E7" s="7" t="s">
        <v>83</v>
      </c>
      <c r="F7" s="7" t="s">
        <v>112</v>
      </c>
    </row>
    <row r="8" spans="2:6" s="7" customFormat="1" ht="12.75">
      <c r="B8" s="7" t="s">
        <v>110</v>
      </c>
      <c r="C8" s="7" t="s">
        <v>111</v>
      </c>
      <c r="E8" s="7" t="s">
        <v>110</v>
      </c>
      <c r="F8" s="7" t="s">
        <v>111</v>
      </c>
    </row>
    <row r="9" spans="2:6" s="7" customFormat="1" ht="12.75">
      <c r="B9" s="7" t="s">
        <v>84</v>
      </c>
      <c r="C9" s="7" t="s">
        <v>84</v>
      </c>
      <c r="E9" s="7" t="s">
        <v>114</v>
      </c>
      <c r="F9" s="7" t="s">
        <v>115</v>
      </c>
    </row>
    <row r="10" spans="2:6" s="7" customFormat="1" ht="12.75">
      <c r="B10" s="72">
        <v>37621</v>
      </c>
      <c r="C10" s="72">
        <v>37256</v>
      </c>
      <c r="D10" s="72"/>
      <c r="E10" s="72">
        <f>+B10</f>
        <v>37621</v>
      </c>
      <c r="F10" s="72">
        <f>+C10</f>
        <v>37256</v>
      </c>
    </row>
    <row r="11" spans="2:6" s="44" customFormat="1" ht="12.75">
      <c r="B11" s="7" t="s">
        <v>14</v>
      </c>
      <c r="C11" s="7" t="s">
        <v>14</v>
      </c>
      <c r="E11" s="7" t="s">
        <v>14</v>
      </c>
      <c r="F11" s="7" t="s">
        <v>14</v>
      </c>
    </row>
    <row r="12" spans="2:6" ht="12.75">
      <c r="B12" s="5"/>
      <c r="C12" s="5" t="s">
        <v>0</v>
      </c>
      <c r="D12" s="5"/>
      <c r="E12" s="5"/>
      <c r="F12" s="5"/>
    </row>
    <row r="13" spans="1:6" ht="12.75">
      <c r="A13" t="s">
        <v>86</v>
      </c>
      <c r="B13" s="5">
        <v>8953251</v>
      </c>
      <c r="C13" s="5">
        <v>7992600</v>
      </c>
      <c r="D13" s="5"/>
      <c r="E13" s="5">
        <v>19637695</v>
      </c>
      <c r="F13" s="5">
        <v>17254885</v>
      </c>
    </row>
    <row r="14" spans="2:6" ht="12.75">
      <c r="B14" s="5"/>
      <c r="C14" s="5"/>
      <c r="D14" s="5"/>
      <c r="E14" s="5"/>
      <c r="F14" s="5"/>
    </row>
    <row r="15" spans="1:6" ht="12.75">
      <c r="A15" t="s">
        <v>87</v>
      </c>
      <c r="B15" s="5">
        <v>-9808586</v>
      </c>
      <c r="C15" s="5">
        <v>-9076205</v>
      </c>
      <c r="D15" s="5"/>
      <c r="E15" s="5">
        <f>-14891574-5419152</f>
        <v>-20310726</v>
      </c>
      <c r="F15" s="5">
        <v>-18151370</v>
      </c>
    </row>
    <row r="16" spans="1:6" ht="12.75">
      <c r="A16" s="5" t="s">
        <v>0</v>
      </c>
      <c r="B16" s="5"/>
      <c r="C16" s="5"/>
      <c r="D16" s="5"/>
      <c r="E16" s="5"/>
      <c r="F16" s="5"/>
    </row>
    <row r="17" spans="1:6" ht="12.75">
      <c r="A17" t="s">
        <v>88</v>
      </c>
      <c r="B17" s="5">
        <v>86370</v>
      </c>
      <c r="C17" s="5">
        <v>9841</v>
      </c>
      <c r="D17" s="5"/>
      <c r="E17" s="5">
        <v>98747</v>
      </c>
      <c r="F17" s="5">
        <v>15413</v>
      </c>
    </row>
    <row r="18" spans="2:6" ht="12.75">
      <c r="B18" s="69"/>
      <c r="C18" s="69"/>
      <c r="D18" s="5"/>
      <c r="E18" s="69"/>
      <c r="F18" s="69"/>
    </row>
    <row r="19" spans="1:6" ht="12.75">
      <c r="A19" t="s">
        <v>89</v>
      </c>
      <c r="B19" s="5">
        <f>SUM(B13:B18)</f>
        <v>-768965</v>
      </c>
      <c r="C19" s="5">
        <f>SUM(C13:C18)</f>
        <v>-1073764</v>
      </c>
      <c r="D19" s="5"/>
      <c r="E19" s="5">
        <f>SUM(E13:E18)</f>
        <v>-574284</v>
      </c>
      <c r="F19" s="5">
        <f>SUM(F13:F18)</f>
        <v>-881072</v>
      </c>
    </row>
    <row r="20" spans="2:6" ht="12.75">
      <c r="B20" s="5"/>
      <c r="C20" s="5"/>
      <c r="D20" s="5"/>
      <c r="E20" s="5"/>
      <c r="F20" s="5"/>
    </row>
    <row r="21" spans="1:6" ht="12.75">
      <c r="A21" t="s">
        <v>90</v>
      </c>
      <c r="B21" s="5">
        <v>-240069</v>
      </c>
      <c r="C21" s="5">
        <v>-202396</v>
      </c>
      <c r="D21" s="5"/>
      <c r="E21" s="5">
        <v>-457874</v>
      </c>
      <c r="F21" s="5">
        <v>-387606</v>
      </c>
    </row>
    <row r="22" spans="2:6" ht="12.75">
      <c r="B22" s="69"/>
      <c r="C22" s="69"/>
      <c r="D22" s="5"/>
      <c r="E22" s="69"/>
      <c r="F22" s="69"/>
    </row>
    <row r="23" spans="1:6" ht="12.75">
      <c r="A23" t="s">
        <v>91</v>
      </c>
      <c r="B23" s="5">
        <f>+B19+B21</f>
        <v>-1009034</v>
      </c>
      <c r="C23" s="5">
        <f>+C19+C21</f>
        <v>-1276160</v>
      </c>
      <c r="D23" s="5"/>
      <c r="E23" s="5">
        <f>+E19+E21</f>
        <v>-1032158</v>
      </c>
      <c r="F23" s="5">
        <f>+F19+F21</f>
        <v>-1268678</v>
      </c>
    </row>
    <row r="24" spans="2:6" ht="12.75">
      <c r="B24" s="5"/>
      <c r="C24" s="5"/>
      <c r="D24" s="5"/>
      <c r="E24" s="5"/>
      <c r="F24" s="5"/>
    </row>
    <row r="25" spans="1:6" ht="12.75">
      <c r="A25" t="s">
        <v>92</v>
      </c>
      <c r="B25" s="5">
        <v>-66317</v>
      </c>
      <c r="C25" s="5">
        <v>-14083</v>
      </c>
      <c r="D25" s="5"/>
      <c r="E25" s="5">
        <v>-390658</v>
      </c>
      <c r="F25" s="5">
        <v>-333612</v>
      </c>
    </row>
    <row r="26" spans="2:6" ht="12.75">
      <c r="B26" s="69"/>
      <c r="C26" s="69"/>
      <c r="D26" s="5"/>
      <c r="E26" s="69"/>
      <c r="F26" s="69"/>
    </row>
    <row r="27" spans="1:6" ht="12.75">
      <c r="A27" t="s">
        <v>93</v>
      </c>
      <c r="B27" s="5">
        <f>+B23+B25</f>
        <v>-1075351</v>
      </c>
      <c r="C27" s="5">
        <f>+C23+C25</f>
        <v>-1290243</v>
      </c>
      <c r="D27" s="5"/>
      <c r="E27" s="5">
        <f>+E23+E25</f>
        <v>-1422816</v>
      </c>
      <c r="F27" s="5">
        <f>+F23+F25</f>
        <v>-1602290</v>
      </c>
    </row>
    <row r="28" spans="2:6" ht="12.75">
      <c r="B28" s="5"/>
      <c r="C28" s="5"/>
      <c r="D28" s="5"/>
      <c r="E28" s="5"/>
      <c r="F28" s="5"/>
    </row>
    <row r="29" spans="1:6" ht="12.75">
      <c r="A29" t="s">
        <v>94</v>
      </c>
      <c r="B29" s="5">
        <v>10677</v>
      </c>
      <c r="C29" s="5">
        <v>-336</v>
      </c>
      <c r="D29" s="5"/>
      <c r="E29" s="5">
        <v>-13850</v>
      </c>
      <c r="F29" s="5">
        <v>4279</v>
      </c>
    </row>
    <row r="30" spans="2:6" ht="12.75">
      <c r="B30" s="5"/>
      <c r="C30" s="5"/>
      <c r="D30" s="5"/>
      <c r="E30" s="5"/>
      <c r="F30" s="5"/>
    </row>
    <row r="31" spans="1:6" ht="13.5" thickBot="1">
      <c r="A31" t="s">
        <v>95</v>
      </c>
      <c r="B31" s="71">
        <f>+B27+B29</f>
        <v>-1064674</v>
      </c>
      <c r="C31" s="71">
        <f>+C27+C29</f>
        <v>-1290579</v>
      </c>
      <c r="D31" s="5"/>
      <c r="E31" s="71">
        <f>+E27+E29</f>
        <v>-1436666</v>
      </c>
      <c r="F31" s="71">
        <f>+F27+F29</f>
        <v>-1598011</v>
      </c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1:6" ht="12.75">
      <c r="A35" t="s">
        <v>96</v>
      </c>
      <c r="B35" s="70">
        <v>-0.71</v>
      </c>
      <c r="C35" s="70">
        <v>-0.86</v>
      </c>
      <c r="D35" s="70"/>
      <c r="E35" s="70">
        <v>-0.96</v>
      </c>
      <c r="F35" s="70">
        <v>-1.07</v>
      </c>
    </row>
    <row r="38" spans="1:3" ht="12.75">
      <c r="A38" s="44" t="s">
        <v>97</v>
      </c>
      <c r="B38" s="54"/>
      <c r="C38" s="44"/>
    </row>
    <row r="39" spans="1:3" ht="12.75">
      <c r="A39" s="44" t="s">
        <v>80</v>
      </c>
      <c r="B39" s="54"/>
      <c r="C39" s="44"/>
    </row>
  </sheetData>
  <mergeCells count="2">
    <mergeCell ref="B6:C6"/>
    <mergeCell ref="E6:F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"/>
  <sheetViews>
    <sheetView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64.00390625" style="0" customWidth="1"/>
    <col min="2" max="2" width="17.00390625" style="5" customWidth="1"/>
    <col min="3" max="3" width="3.57421875" style="0" customWidth="1"/>
  </cols>
  <sheetData>
    <row r="1" ht="15.75">
      <c r="A1" s="1" t="s">
        <v>41</v>
      </c>
    </row>
    <row r="3" spans="1:2" ht="12.75">
      <c r="A3" s="44" t="s">
        <v>40</v>
      </c>
      <c r="B3" s="8" t="s">
        <v>12</v>
      </c>
    </row>
    <row r="4" spans="1:2" ht="12.75">
      <c r="A4" s="44" t="s">
        <v>117</v>
      </c>
      <c r="B4" s="8" t="s">
        <v>63</v>
      </c>
    </row>
    <row r="5" s="42" customFormat="1" ht="12.75">
      <c r="B5" s="8" t="s">
        <v>126</v>
      </c>
    </row>
    <row r="6" spans="1:2" s="42" customFormat="1" ht="15" customHeight="1">
      <c r="A6" s="53"/>
      <c r="B6" s="8" t="s">
        <v>113</v>
      </c>
    </row>
    <row r="7" spans="1:2" s="42" customFormat="1" ht="15" customHeight="1">
      <c r="A7" s="53"/>
      <c r="B7" s="72">
        <v>37621</v>
      </c>
    </row>
    <row r="8" spans="1:2" s="42" customFormat="1" ht="15" customHeight="1">
      <c r="A8" s="53"/>
      <c r="B8" s="8" t="s">
        <v>14</v>
      </c>
    </row>
    <row r="9" ht="13.5" customHeight="1">
      <c r="A9" s="47" t="s">
        <v>42</v>
      </c>
    </row>
    <row r="10" ht="9" customHeight="1">
      <c r="A10" s="48"/>
    </row>
    <row r="11" spans="1:2" ht="13.5" customHeight="1">
      <c r="A11" s="48" t="s">
        <v>43</v>
      </c>
      <c r="B11" s="5">
        <v>-1032158</v>
      </c>
    </row>
    <row r="12" ht="6" customHeight="1">
      <c r="A12" s="48"/>
    </row>
    <row r="13" ht="13.5" customHeight="1">
      <c r="A13" s="48" t="s">
        <v>44</v>
      </c>
    </row>
    <row r="14" ht="8.25" customHeight="1">
      <c r="A14" s="48"/>
    </row>
    <row r="15" spans="1:2" ht="13.5" customHeight="1">
      <c r="A15" s="48" t="s">
        <v>45</v>
      </c>
      <c r="B15" s="5">
        <v>2840850</v>
      </c>
    </row>
    <row r="16" spans="1:2" ht="13.5" customHeight="1">
      <c r="A16" s="48" t="s">
        <v>64</v>
      </c>
      <c r="B16" s="5">
        <v>280116</v>
      </c>
    </row>
    <row r="17" spans="1:2" ht="13.5" customHeight="1">
      <c r="A17" s="48" t="s">
        <v>119</v>
      </c>
      <c r="B17" s="5">
        <v>3670</v>
      </c>
    </row>
    <row r="18" spans="1:2" ht="13.5" customHeight="1">
      <c r="A18" s="48" t="s">
        <v>120</v>
      </c>
      <c r="B18" s="5">
        <v>-82799</v>
      </c>
    </row>
    <row r="19" spans="1:2" ht="13.5">
      <c r="A19" s="48" t="s">
        <v>50</v>
      </c>
      <c r="B19" s="5">
        <v>455523</v>
      </c>
    </row>
    <row r="20" spans="1:2" ht="13.5">
      <c r="A20" s="48" t="s">
        <v>66</v>
      </c>
      <c r="B20" s="69">
        <v>-480</v>
      </c>
    </row>
    <row r="21" spans="1:2" s="44" customFormat="1" ht="13.5" customHeight="1">
      <c r="A21" s="47" t="s">
        <v>46</v>
      </c>
      <c r="B21" s="84">
        <f>SUM(B11:B20)</f>
        <v>2464722</v>
      </c>
    </row>
    <row r="22" ht="8.25" customHeight="1">
      <c r="A22" s="48"/>
    </row>
    <row r="23" spans="1:2" ht="13.5" customHeight="1">
      <c r="A23" s="48" t="s">
        <v>47</v>
      </c>
      <c r="B23" s="5">
        <v>-44621</v>
      </c>
    </row>
    <row r="24" spans="1:2" ht="13.5" customHeight="1">
      <c r="A24" s="48" t="s">
        <v>48</v>
      </c>
      <c r="B24" s="5">
        <v>-2183151</v>
      </c>
    </row>
    <row r="25" spans="1:2" ht="13.5">
      <c r="A25" s="48" t="s">
        <v>49</v>
      </c>
      <c r="B25" s="85">
        <v>-357523</v>
      </c>
    </row>
    <row r="26" spans="1:2" s="44" customFormat="1" ht="13.5" customHeight="1">
      <c r="A26" s="47" t="s">
        <v>65</v>
      </c>
      <c r="B26" s="84">
        <f>+B21+B23+B24+B25</f>
        <v>-120573</v>
      </c>
    </row>
    <row r="27" ht="9.75" customHeight="1">
      <c r="A27" s="48"/>
    </row>
    <row r="28" spans="1:2" ht="13.5" customHeight="1">
      <c r="A28" s="48" t="s">
        <v>51</v>
      </c>
      <c r="B28" s="5">
        <v>-340965</v>
      </c>
    </row>
    <row r="29" spans="1:2" ht="13.5">
      <c r="A29" s="48" t="s">
        <v>52</v>
      </c>
      <c r="B29" s="69">
        <v>480</v>
      </c>
    </row>
    <row r="30" spans="1:2" ht="13.5" customHeight="1">
      <c r="A30" s="47" t="s">
        <v>53</v>
      </c>
      <c r="B30" s="68">
        <f>+B26+B28+B29</f>
        <v>-461058</v>
      </c>
    </row>
    <row r="31" ht="9.75" customHeight="1">
      <c r="A31" s="48"/>
    </row>
    <row r="32" ht="13.5">
      <c r="A32" s="47" t="s">
        <v>54</v>
      </c>
    </row>
    <row r="33" spans="1:2" ht="13.5">
      <c r="A33" s="48"/>
      <c r="B33" s="86"/>
    </row>
    <row r="34" spans="1:2" ht="13.5">
      <c r="A34" s="48" t="s">
        <v>55</v>
      </c>
      <c r="B34" s="87">
        <v>-295876</v>
      </c>
    </row>
    <row r="35" spans="1:2" ht="13.5">
      <c r="A35" s="48" t="s">
        <v>67</v>
      </c>
      <c r="B35" s="87">
        <v>-798238</v>
      </c>
    </row>
    <row r="36" spans="1:2" ht="13.5">
      <c r="A36" s="48" t="s">
        <v>68</v>
      </c>
      <c r="B36" s="87">
        <v>333620</v>
      </c>
    </row>
    <row r="37" spans="1:2" ht="13.5">
      <c r="A37" s="48" t="s">
        <v>121</v>
      </c>
      <c r="B37" s="87">
        <v>-20000</v>
      </c>
    </row>
    <row r="38" spans="1:2" ht="13.5">
      <c r="A38" s="48" t="s">
        <v>124</v>
      </c>
      <c r="B38" s="87">
        <v>21</v>
      </c>
    </row>
    <row r="39" spans="1:2" ht="13.5">
      <c r="A39" s="48" t="s">
        <v>125</v>
      </c>
      <c r="B39" s="87">
        <v>2</v>
      </c>
    </row>
    <row r="40" spans="1:2" ht="13.5">
      <c r="A40" s="48" t="s">
        <v>122</v>
      </c>
      <c r="B40" s="87">
        <v>111735</v>
      </c>
    </row>
    <row r="41" spans="1:2" ht="13.5">
      <c r="A41" s="48" t="s">
        <v>69</v>
      </c>
      <c r="B41" s="88">
        <v>-26954</v>
      </c>
    </row>
    <row r="42" ht="13.5">
      <c r="A42" s="48"/>
    </row>
    <row r="43" spans="1:2" ht="13.5" customHeight="1">
      <c r="A43" s="47" t="s">
        <v>56</v>
      </c>
      <c r="B43" s="68">
        <f>SUM(B33:B41)</f>
        <v>-695690</v>
      </c>
    </row>
    <row r="44" ht="12.75">
      <c r="A44" s="46"/>
    </row>
    <row r="45" ht="13.5">
      <c r="A45" s="49"/>
    </row>
    <row r="46" ht="13.5">
      <c r="A46" s="50" t="s">
        <v>57</v>
      </c>
    </row>
    <row r="47" spans="1:2" ht="5.25" customHeight="1">
      <c r="A47" s="55"/>
      <c r="B47" s="89"/>
    </row>
    <row r="48" spans="1:2" ht="13.5">
      <c r="A48" s="55" t="s">
        <v>70</v>
      </c>
      <c r="B48" s="86">
        <v>-455523</v>
      </c>
    </row>
    <row r="49" spans="1:2" ht="13.5">
      <c r="A49" s="55" t="s">
        <v>71</v>
      </c>
      <c r="B49" s="87">
        <v>2500000</v>
      </c>
    </row>
    <row r="50" spans="1:2" ht="13.5">
      <c r="A50" s="55" t="s">
        <v>123</v>
      </c>
      <c r="B50" s="87">
        <v>-381000</v>
      </c>
    </row>
    <row r="51" spans="1:2" ht="13.5">
      <c r="A51" s="55" t="s">
        <v>58</v>
      </c>
      <c r="B51" s="88">
        <v>-334225</v>
      </c>
    </row>
    <row r="52" spans="1:2" ht="13.5">
      <c r="A52" s="55"/>
      <c r="B52" s="89"/>
    </row>
    <row r="53" spans="1:2" ht="13.5">
      <c r="A53" s="47" t="s">
        <v>59</v>
      </c>
      <c r="B53" s="90">
        <f>SUM(B47:B51)</f>
        <v>1329252</v>
      </c>
    </row>
    <row r="54" spans="1:2" ht="13.5">
      <c r="A54" s="47"/>
      <c r="B54" s="89"/>
    </row>
    <row r="55" spans="1:2" ht="13.5">
      <c r="A55" s="50" t="s">
        <v>72</v>
      </c>
      <c r="B55" s="5">
        <f>+B30+B43+B53</f>
        <v>172504</v>
      </c>
    </row>
    <row r="56" spans="1:2" ht="13.5">
      <c r="A56" s="50" t="s">
        <v>73</v>
      </c>
      <c r="B56" s="5">
        <f>2299515+74315</f>
        <v>2373830</v>
      </c>
    </row>
    <row r="57" spans="1:2" ht="14.25" thickBot="1">
      <c r="A57" s="47" t="s">
        <v>74</v>
      </c>
      <c r="B57" s="91">
        <f>+B55+B56</f>
        <v>2546334</v>
      </c>
    </row>
    <row r="58" ht="13.5">
      <c r="A58" s="49"/>
    </row>
    <row r="59" ht="13.5">
      <c r="A59" s="52" t="s">
        <v>60</v>
      </c>
    </row>
    <row r="60" ht="13.5">
      <c r="A60" s="51"/>
    </row>
    <row r="61" spans="1:2" ht="13.5">
      <c r="A61" s="51" t="s">
        <v>61</v>
      </c>
      <c r="B61" s="5">
        <v>972019</v>
      </c>
    </row>
    <row r="62" spans="1:2" ht="13.5">
      <c r="A62" s="51" t="s">
        <v>62</v>
      </c>
      <c r="B62" s="69">
        <v>1574315</v>
      </c>
    </row>
    <row r="63" spans="1:2" ht="14.25" thickBot="1">
      <c r="A63" s="51" t="s">
        <v>0</v>
      </c>
      <c r="B63" s="91">
        <f>+B61+B62</f>
        <v>2546334</v>
      </c>
    </row>
    <row r="64" ht="13.5">
      <c r="A64" s="51"/>
    </row>
    <row r="65" ht="13.5">
      <c r="A65" s="49"/>
    </row>
    <row r="66" ht="12.75">
      <c r="A66" t="s">
        <v>128</v>
      </c>
    </row>
    <row r="67" ht="12.75">
      <c r="A67" t="s">
        <v>78</v>
      </c>
    </row>
    <row r="70" spans="1:2" s="44" customFormat="1" ht="12.75">
      <c r="A70" s="44" t="s">
        <v>98</v>
      </c>
      <c r="B70" s="68"/>
    </row>
    <row r="71" spans="1:2" s="44" customFormat="1" ht="12.75">
      <c r="A71" s="44" t="s">
        <v>80</v>
      </c>
      <c r="B71" s="68"/>
    </row>
  </sheetData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5" zoomScaleNormal="75" zoomScaleSheetLayoutView="75" workbookViewId="0" topLeftCell="A1">
      <selection activeCell="A8" sqref="A8"/>
    </sheetView>
  </sheetViews>
  <sheetFormatPr defaultColWidth="9.140625" defaultRowHeight="12.75"/>
  <cols>
    <col min="1" max="1" width="46.7109375" style="0" customWidth="1"/>
    <col min="2" max="2" width="18.421875" style="56" customWidth="1"/>
    <col min="3" max="4" width="17.7109375" style="56" customWidth="1"/>
    <col min="5" max="5" width="18.421875" style="56" customWidth="1"/>
    <col min="6" max="6" width="19.00390625" style="56" customWidth="1"/>
    <col min="7" max="7" width="9.140625" style="2" customWidth="1"/>
  </cols>
  <sheetData>
    <row r="1" ht="15.75" customHeight="1">
      <c r="A1" s="1" t="s">
        <v>1</v>
      </c>
    </row>
    <row r="2" spans="1:6" ht="15.75" customHeight="1">
      <c r="A2" s="1" t="s">
        <v>2</v>
      </c>
      <c r="B2" s="57"/>
      <c r="C2" s="57"/>
      <c r="D2" s="57"/>
      <c r="E2" s="57"/>
      <c r="F2" s="57"/>
    </row>
    <row r="3" spans="1:6" ht="15.75" customHeight="1">
      <c r="A3" s="1" t="s">
        <v>117</v>
      </c>
      <c r="B3" s="57"/>
      <c r="C3" s="57"/>
      <c r="D3" s="57"/>
      <c r="E3" s="57"/>
      <c r="F3" s="57"/>
    </row>
    <row r="4" ht="15.75" customHeight="1">
      <c r="F4" s="58" t="s">
        <v>75</v>
      </c>
    </row>
    <row r="5" spans="2:7" s="42" customFormat="1" ht="15.75" customHeight="1">
      <c r="B5" s="58" t="s">
        <v>3</v>
      </c>
      <c r="C5" s="58" t="s">
        <v>4</v>
      </c>
      <c r="D5" s="58" t="s">
        <v>5</v>
      </c>
      <c r="E5" s="58" t="s">
        <v>39</v>
      </c>
      <c r="F5" s="58" t="s">
        <v>76</v>
      </c>
      <c r="G5" s="43"/>
    </row>
    <row r="6" spans="2:7" s="42" customFormat="1" ht="15.75" customHeight="1">
      <c r="B6" s="58" t="s">
        <v>6</v>
      </c>
      <c r="C6" s="58" t="s">
        <v>7</v>
      </c>
      <c r="D6" s="58" t="s">
        <v>8</v>
      </c>
      <c r="E6" s="58" t="s">
        <v>11</v>
      </c>
      <c r="F6" s="58" t="s">
        <v>77</v>
      </c>
      <c r="G6" s="43"/>
    </row>
    <row r="7" spans="1:7" s="42" customFormat="1" ht="15.75" customHeight="1">
      <c r="A7" s="1" t="s">
        <v>129</v>
      </c>
      <c r="B7" s="58" t="s">
        <v>14</v>
      </c>
      <c r="C7" s="58" t="s">
        <v>14</v>
      </c>
      <c r="D7" s="58" t="s">
        <v>9</v>
      </c>
      <c r="E7" s="58" t="s">
        <v>9</v>
      </c>
      <c r="F7" s="58" t="s">
        <v>9</v>
      </c>
      <c r="G7" s="43"/>
    </row>
    <row r="8" spans="2:7" s="3" customFormat="1" ht="15.75" customHeight="1">
      <c r="B8" s="59"/>
      <c r="C8" s="59"/>
      <c r="D8" s="59"/>
      <c r="E8" s="59"/>
      <c r="F8" s="59"/>
      <c r="G8" s="4"/>
    </row>
    <row r="9" spans="1:7" s="3" customFormat="1" ht="15.75" customHeight="1">
      <c r="A9" s="3" t="s">
        <v>10</v>
      </c>
      <c r="B9" s="59">
        <v>149804135</v>
      </c>
      <c r="C9" s="60">
        <v>200612049</v>
      </c>
      <c r="D9" s="59">
        <v>75176152</v>
      </c>
      <c r="E9" s="59">
        <v>-309861533</v>
      </c>
      <c r="F9" s="59">
        <f>SUM(B9:E9)</f>
        <v>115730803</v>
      </c>
      <c r="G9" s="4"/>
    </row>
    <row r="10" spans="2:7" s="3" customFormat="1" ht="15.75" customHeight="1">
      <c r="B10" s="59"/>
      <c r="C10" s="59"/>
      <c r="D10" s="59"/>
      <c r="E10" s="59"/>
      <c r="F10" s="59" t="s">
        <v>0</v>
      </c>
      <c r="G10" s="4"/>
    </row>
    <row r="11" spans="1:7" s="3" customFormat="1" ht="15.75" customHeight="1">
      <c r="A11" s="3" t="s">
        <v>118</v>
      </c>
      <c r="B11" s="59">
        <v>0</v>
      </c>
      <c r="C11" s="59">
        <v>0</v>
      </c>
      <c r="D11" s="59">
        <v>0</v>
      </c>
      <c r="E11" s="59">
        <v>-1436666</v>
      </c>
      <c r="F11" s="59">
        <f>SUM(B11:E11)</f>
        <v>-1436666</v>
      </c>
      <c r="G11" s="4"/>
    </row>
    <row r="12" spans="2:7" s="3" customFormat="1" ht="15.75" customHeight="1">
      <c r="B12" s="59"/>
      <c r="C12" s="59"/>
      <c r="D12" s="59"/>
      <c r="E12" s="59"/>
      <c r="F12" s="59"/>
      <c r="G12" s="4"/>
    </row>
    <row r="13" spans="1:7" s="3" customFormat="1" ht="15.75" customHeight="1" thickBot="1">
      <c r="A13" s="3" t="s">
        <v>116</v>
      </c>
      <c r="B13" s="61">
        <f>SUM(B8:B12)</f>
        <v>149804135</v>
      </c>
      <c r="C13" s="61">
        <f>SUM(C8:C12)</f>
        <v>200612049</v>
      </c>
      <c r="D13" s="61">
        <f>SUM(D8:D12)</f>
        <v>75176152</v>
      </c>
      <c r="E13" s="61">
        <f>SUM(E8:E12)</f>
        <v>-311298199</v>
      </c>
      <c r="F13" s="61">
        <f>SUM(F8:F12)</f>
        <v>114294137</v>
      </c>
      <c r="G13" s="4">
        <f>SUM(F8:F12)-F13</f>
        <v>0</v>
      </c>
    </row>
    <row r="14" spans="2:7" s="3" customFormat="1" ht="15.75" customHeight="1">
      <c r="B14" s="93"/>
      <c r="C14" s="93"/>
      <c r="D14" s="93"/>
      <c r="E14" s="93"/>
      <c r="F14" s="93"/>
      <c r="G14" s="4"/>
    </row>
    <row r="15" spans="2:7" s="3" customFormat="1" ht="15.75" customHeight="1">
      <c r="B15" s="59"/>
      <c r="C15" s="59"/>
      <c r="D15" s="59"/>
      <c r="E15" s="59"/>
      <c r="F15" s="59"/>
      <c r="G15" s="4"/>
    </row>
    <row r="16" spans="2:7" s="3" customFormat="1" ht="15.75" customHeight="1">
      <c r="B16" s="59"/>
      <c r="C16" s="59"/>
      <c r="D16" s="59"/>
      <c r="E16" s="59" t="s">
        <v>0</v>
      </c>
      <c r="F16" s="59"/>
      <c r="G16" s="4"/>
    </row>
    <row r="17" ht="15.75" customHeight="1"/>
    <row r="18" spans="1:7" s="45" customFormat="1" ht="15.75" customHeight="1">
      <c r="A18" s="18" t="s">
        <v>127</v>
      </c>
      <c r="B18" s="64"/>
      <c r="C18" s="64"/>
      <c r="D18" s="64"/>
      <c r="E18" s="64"/>
      <c r="F18" s="64"/>
      <c r="G18" s="65"/>
    </row>
    <row r="19" spans="1:7" s="45" customFormat="1" ht="15.75" customHeight="1">
      <c r="A19" s="18" t="s">
        <v>79</v>
      </c>
      <c r="B19" s="64"/>
      <c r="C19" s="64"/>
      <c r="D19" s="64"/>
      <c r="E19" s="64"/>
      <c r="F19" s="64"/>
      <c r="G19" s="65"/>
    </row>
    <row r="20" ht="15.75" customHeight="1">
      <c r="A20" s="3"/>
    </row>
    <row r="21" ht="15.75" customHeight="1">
      <c r="A21" s="3"/>
    </row>
    <row r="22" ht="15.75" customHeight="1">
      <c r="A22" s="3"/>
    </row>
    <row r="24" spans="1:7" s="44" customFormat="1" ht="15.75">
      <c r="A24" s="6" t="s">
        <v>99</v>
      </c>
      <c r="B24" s="62"/>
      <c r="C24" s="62"/>
      <c r="D24" s="62"/>
      <c r="E24" s="62"/>
      <c r="F24" s="62"/>
      <c r="G24" s="63"/>
    </row>
    <row r="25" spans="1:7" s="44" customFormat="1" ht="15.75">
      <c r="A25" s="6" t="s">
        <v>100</v>
      </c>
      <c r="B25" s="62"/>
      <c r="C25" s="62"/>
      <c r="D25" s="62"/>
      <c r="E25" s="62"/>
      <c r="F25" s="62"/>
      <c r="G25" s="63"/>
    </row>
  </sheetData>
  <printOptions/>
  <pageMargins left="0.7874015748031497" right="0.5511811023622047" top="0.984251968503937" bottom="0.984251968503937" header="0.5118110236220472" footer="0.5118110236220472"/>
  <pageSetup fitToHeight="1" fitToWidth="1" horizontalDpi="300" verticalDpi="300" orientation="portrait" paperSize="9" scale="65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67"/>
  <sheetViews>
    <sheetView tabSelected="1" view="pageBreakPreview" zoomScale="75" zoomScaleNormal="75" zoomScaleSheetLayoutView="75" workbookViewId="0" topLeftCell="A1">
      <selection activeCell="C3" sqref="C3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22.7109375" style="0" customWidth="1"/>
    <col min="4" max="4" width="2.57421875" style="73" customWidth="1"/>
    <col min="5" max="5" width="23.8515625" style="0" customWidth="1"/>
  </cols>
  <sheetData>
    <row r="1" spans="1:7" ht="15.75">
      <c r="A1" s="1" t="s">
        <v>1</v>
      </c>
      <c r="F1" s="5"/>
      <c r="G1" s="5"/>
    </row>
    <row r="2" spans="1:7" s="9" customFormat="1" ht="15.75">
      <c r="A2" s="6"/>
      <c r="B2"/>
      <c r="C2" s="7"/>
      <c r="D2" s="74"/>
      <c r="E2" s="7"/>
      <c r="F2" s="8"/>
      <c r="G2" s="8"/>
    </row>
    <row r="3" spans="1:7" ht="15.75">
      <c r="A3" s="6" t="s">
        <v>102</v>
      </c>
      <c r="B3" s="10"/>
      <c r="C3" s="11"/>
      <c r="D3" s="75"/>
      <c r="E3" s="11"/>
      <c r="F3" s="12"/>
      <c r="G3" s="5"/>
    </row>
    <row r="4" spans="1:7" ht="15.75">
      <c r="A4" s="6" t="s">
        <v>130</v>
      </c>
      <c r="B4" s="10"/>
      <c r="C4" s="13"/>
      <c r="D4" s="76"/>
      <c r="E4" s="11"/>
      <c r="F4" s="12"/>
      <c r="G4" s="12"/>
    </row>
    <row r="5" spans="1:7" ht="12.75">
      <c r="A5" s="10"/>
      <c r="B5" s="10"/>
      <c r="C5" s="7" t="s">
        <v>12</v>
      </c>
      <c r="D5" s="74"/>
      <c r="E5" s="7" t="s">
        <v>13</v>
      </c>
      <c r="F5" s="12"/>
      <c r="G5" s="12"/>
    </row>
    <row r="6" spans="1:7" ht="12.75">
      <c r="A6" s="10"/>
      <c r="B6" s="10"/>
      <c r="C6" s="7" t="s">
        <v>103</v>
      </c>
      <c r="D6" s="74"/>
      <c r="E6" s="7" t="s">
        <v>104</v>
      </c>
      <c r="F6" s="12"/>
      <c r="G6" s="12"/>
    </row>
    <row r="7" spans="1:7" ht="12.75">
      <c r="A7" s="10"/>
      <c r="B7" s="10"/>
      <c r="C7" s="7" t="s">
        <v>105</v>
      </c>
      <c r="D7" s="74"/>
      <c r="E7" s="7" t="s">
        <v>107</v>
      </c>
      <c r="F7" s="12"/>
      <c r="G7" s="12"/>
    </row>
    <row r="8" spans="1:7" ht="15.75">
      <c r="A8" s="6" t="s">
        <v>0</v>
      </c>
      <c r="B8" s="10"/>
      <c r="C8" s="11" t="s">
        <v>106</v>
      </c>
      <c r="D8" s="75"/>
      <c r="E8" s="11" t="s">
        <v>108</v>
      </c>
      <c r="F8" s="12"/>
      <c r="G8" s="12"/>
    </row>
    <row r="9" spans="1:7" ht="12.75">
      <c r="A9" s="10"/>
      <c r="B9" s="10"/>
      <c r="C9" s="92">
        <v>37621</v>
      </c>
      <c r="D9" s="77"/>
      <c r="E9" s="92">
        <v>37437</v>
      </c>
      <c r="F9" s="14"/>
      <c r="G9" s="14"/>
    </row>
    <row r="10" spans="1:7" ht="12.75">
      <c r="A10" s="10"/>
      <c r="B10" s="10"/>
      <c r="C10" s="11" t="s">
        <v>14</v>
      </c>
      <c r="D10" s="75"/>
      <c r="E10" s="11" t="s">
        <v>14</v>
      </c>
      <c r="F10" s="12"/>
      <c r="G10" s="12"/>
    </row>
    <row r="11" spans="1:7" ht="15">
      <c r="A11" s="36"/>
      <c r="B11" s="36"/>
      <c r="C11" s="29"/>
      <c r="D11" s="78"/>
      <c r="E11" s="29"/>
      <c r="F11" s="5"/>
      <c r="G11" s="5"/>
    </row>
    <row r="12" spans="1:7" ht="15">
      <c r="A12" s="36"/>
      <c r="B12" s="37" t="s">
        <v>15</v>
      </c>
      <c r="C12" s="30">
        <v>126094595</v>
      </c>
      <c r="D12" s="79"/>
      <c r="E12" s="30">
        <v>128362505</v>
      </c>
      <c r="F12" s="5"/>
      <c r="G12" s="5"/>
    </row>
    <row r="13" spans="1:7" ht="15">
      <c r="A13" s="36"/>
      <c r="B13" s="36" t="s">
        <v>16</v>
      </c>
      <c r="C13" s="30">
        <v>10077617</v>
      </c>
      <c r="D13" s="79"/>
      <c r="E13" s="30">
        <v>9893115</v>
      </c>
      <c r="F13" s="5"/>
      <c r="G13" s="5"/>
    </row>
    <row r="14" spans="1:7" ht="15">
      <c r="A14" s="36"/>
      <c r="B14" s="36" t="s">
        <v>17</v>
      </c>
      <c r="C14" s="30">
        <v>20030</v>
      </c>
      <c r="D14" s="79"/>
      <c r="E14" s="30">
        <v>51</v>
      </c>
      <c r="F14" s="5"/>
      <c r="G14" s="5"/>
    </row>
    <row r="15" spans="1:7" ht="15">
      <c r="A15" s="36"/>
      <c r="B15" s="36" t="s">
        <v>18</v>
      </c>
      <c r="C15" s="31">
        <v>1702008</v>
      </c>
      <c r="D15" s="80"/>
      <c r="E15" s="31">
        <v>1702008</v>
      </c>
      <c r="F15" s="5"/>
      <c r="G15" s="5"/>
    </row>
    <row r="16" spans="1:7" ht="15">
      <c r="A16" s="36"/>
      <c r="B16" s="36"/>
      <c r="C16" s="31"/>
      <c r="D16" s="80"/>
      <c r="E16" s="31"/>
      <c r="F16" s="5"/>
      <c r="G16" s="5"/>
    </row>
    <row r="17" spans="1:7" ht="15">
      <c r="A17" s="36"/>
      <c r="B17" s="36" t="s">
        <v>19</v>
      </c>
      <c r="C17" s="30"/>
      <c r="D17" s="79"/>
      <c r="E17" s="30"/>
      <c r="F17" s="5"/>
      <c r="G17" s="5"/>
    </row>
    <row r="18" spans="1:7" ht="15">
      <c r="A18" s="36"/>
      <c r="B18" s="38" t="s">
        <v>20</v>
      </c>
      <c r="C18" s="30">
        <v>704566</v>
      </c>
      <c r="D18" s="79"/>
      <c r="E18" s="30">
        <v>659945</v>
      </c>
      <c r="F18" s="5"/>
      <c r="G18" s="5"/>
    </row>
    <row r="19" spans="1:7" ht="15">
      <c r="A19" s="36"/>
      <c r="B19" s="38" t="s">
        <v>21</v>
      </c>
      <c r="C19" s="30">
        <v>567887</v>
      </c>
      <c r="D19" s="79"/>
      <c r="E19" s="30">
        <v>622530</v>
      </c>
      <c r="F19" s="5"/>
      <c r="G19" s="5"/>
    </row>
    <row r="20" spans="1:7" ht="15">
      <c r="A20" s="36"/>
      <c r="B20" s="38" t="s">
        <v>22</v>
      </c>
      <c r="C20" s="30">
        <v>4230158</v>
      </c>
      <c r="D20" s="79"/>
      <c r="E20" s="30">
        <v>2343473</v>
      </c>
      <c r="F20" s="5" t="s">
        <v>0</v>
      </c>
      <c r="G20" s="5"/>
    </row>
    <row r="21" spans="1:7" ht="15">
      <c r="A21" s="36"/>
      <c r="B21" s="38" t="s">
        <v>38</v>
      </c>
      <c r="C21" s="30">
        <v>972019</v>
      </c>
      <c r="D21" s="79"/>
      <c r="E21" s="30">
        <v>299515</v>
      </c>
      <c r="F21" s="5"/>
      <c r="G21" s="5"/>
    </row>
    <row r="22" spans="1:7" ht="15">
      <c r="A22" s="36"/>
      <c r="B22" s="38" t="s">
        <v>23</v>
      </c>
      <c r="C22" s="30">
        <v>1574315</v>
      </c>
      <c r="D22" s="79"/>
      <c r="E22" s="30">
        <v>2074315</v>
      </c>
      <c r="F22" s="5"/>
      <c r="G22" s="5"/>
    </row>
    <row r="23" spans="1:7" ht="15">
      <c r="A23" s="36"/>
      <c r="B23" s="3"/>
      <c r="C23" s="32">
        <f>SUM(C18:C22)</f>
        <v>8048945</v>
      </c>
      <c r="D23" s="80"/>
      <c r="E23" s="32">
        <f>SUM(E18:E22)</f>
        <v>5999778</v>
      </c>
      <c r="F23" s="19" t="s">
        <v>0</v>
      </c>
      <c r="G23" s="20"/>
    </row>
    <row r="24" spans="1:7" ht="15">
      <c r="A24" s="36"/>
      <c r="B24" s="36" t="s">
        <v>24</v>
      </c>
      <c r="C24" s="30" t="s">
        <v>0</v>
      </c>
      <c r="D24" s="79"/>
      <c r="E24" s="30" t="s">
        <v>0</v>
      </c>
      <c r="F24" s="5" t="s">
        <v>0</v>
      </c>
      <c r="G24" s="5"/>
    </row>
    <row r="25" spans="1:7" ht="15">
      <c r="A25" s="36"/>
      <c r="B25" s="38" t="s">
        <v>25</v>
      </c>
      <c r="C25" s="30">
        <v>6481547</v>
      </c>
      <c r="D25" s="79"/>
      <c r="E25" s="30">
        <v>6421133</v>
      </c>
      <c r="F25" s="5"/>
      <c r="G25" s="5"/>
    </row>
    <row r="26" spans="1:7" ht="15">
      <c r="A26" s="36"/>
      <c r="B26" s="38" t="s">
        <v>26</v>
      </c>
      <c r="C26" s="30">
        <v>1289359</v>
      </c>
      <c r="D26" s="79"/>
      <c r="E26" s="30">
        <v>1393685</v>
      </c>
      <c r="F26" s="5"/>
      <c r="G26" s="5"/>
    </row>
    <row r="27" spans="1:7" ht="15">
      <c r="A27" s="36"/>
      <c r="B27" s="38" t="s">
        <v>27</v>
      </c>
      <c r="C27" s="30">
        <v>1866184</v>
      </c>
      <c r="D27" s="79"/>
      <c r="E27" s="30">
        <v>2119381</v>
      </c>
      <c r="F27" s="5"/>
      <c r="G27" s="5"/>
    </row>
    <row r="28" spans="1:7" ht="15">
      <c r="A28" s="36"/>
      <c r="B28" s="38" t="s">
        <v>28</v>
      </c>
      <c r="C28" s="30">
        <v>1691762</v>
      </c>
      <c r="D28" s="79"/>
      <c r="E28" s="30">
        <v>1642069</v>
      </c>
      <c r="F28" s="5"/>
      <c r="G28" s="5"/>
    </row>
    <row r="29" spans="1:7" ht="15">
      <c r="A29" s="36"/>
      <c r="B29" s="39"/>
      <c r="C29" s="30"/>
      <c r="D29" s="79"/>
      <c r="E29" s="30"/>
      <c r="F29" s="5"/>
      <c r="G29" s="5"/>
    </row>
    <row r="30" spans="1:7" ht="15">
      <c r="A30" s="36"/>
      <c r="B30" s="40"/>
      <c r="C30" s="32">
        <f>SUM(C25:C29)</f>
        <v>11328852</v>
      </c>
      <c r="D30" s="80"/>
      <c r="E30" s="32">
        <f>SUM(E25:E29)</f>
        <v>11576268</v>
      </c>
      <c r="F30" s="20"/>
      <c r="G30" s="20"/>
    </row>
    <row r="31" spans="1:7" ht="15">
      <c r="A31" s="36"/>
      <c r="B31" s="36"/>
      <c r="C31" s="30"/>
      <c r="D31" s="79"/>
      <c r="E31" s="30"/>
      <c r="F31" s="5"/>
      <c r="G31" s="5"/>
    </row>
    <row r="32" spans="1:7" ht="15">
      <c r="A32" s="36"/>
      <c r="B32" s="36" t="s">
        <v>29</v>
      </c>
      <c r="C32" s="31">
        <f>+C23-C30</f>
        <v>-3279907</v>
      </c>
      <c r="D32" s="80"/>
      <c r="E32" s="31">
        <f>+E23-E30</f>
        <v>-5576490</v>
      </c>
      <c r="F32" s="17"/>
      <c r="G32" s="17"/>
    </row>
    <row r="33" spans="1:7" ht="15">
      <c r="A33" s="36"/>
      <c r="B33" s="36"/>
      <c r="C33" s="33"/>
      <c r="D33" s="80"/>
      <c r="E33" s="33"/>
      <c r="F33" s="5"/>
      <c r="G33" s="5"/>
    </row>
    <row r="34" spans="1:7" s="18" customFormat="1" ht="15">
      <c r="A34" s="36"/>
      <c r="B34" s="36"/>
      <c r="C34" s="32">
        <f>+C12+C13+C14+C15+C32</f>
        <v>134614343</v>
      </c>
      <c r="D34" s="80"/>
      <c r="E34" s="32">
        <f>+E12+E13+E14+E15+E32</f>
        <v>134381189</v>
      </c>
      <c r="F34" s="21"/>
      <c r="G34" s="21"/>
    </row>
    <row r="35" spans="1:7" ht="15">
      <c r="A35" s="36"/>
      <c r="B35" s="36" t="s">
        <v>30</v>
      </c>
      <c r="C35" s="30"/>
      <c r="D35" s="79"/>
      <c r="E35" s="30"/>
      <c r="F35" s="5"/>
      <c r="G35" s="5"/>
    </row>
    <row r="36" spans="1:7" ht="15">
      <c r="A36" s="36"/>
      <c r="B36" s="36" t="s">
        <v>31</v>
      </c>
      <c r="C36" s="31">
        <v>149804135</v>
      </c>
      <c r="D36" s="80"/>
      <c r="E36" s="31">
        <v>149804135</v>
      </c>
      <c r="F36" s="5"/>
      <c r="G36" s="5"/>
    </row>
    <row r="37" spans="1:7" ht="15">
      <c r="A37" s="36"/>
      <c r="B37" s="36" t="s">
        <v>32</v>
      </c>
      <c r="C37" s="33">
        <v>-35509998</v>
      </c>
      <c r="D37" s="80"/>
      <c r="E37" s="33">
        <v>-34073332</v>
      </c>
      <c r="F37" s="5"/>
      <c r="G37" s="5"/>
    </row>
    <row r="38" spans="1:7" ht="15">
      <c r="A38" s="36"/>
      <c r="B38" s="36" t="s">
        <v>33</v>
      </c>
      <c r="C38" s="31">
        <f>+C36+C37</f>
        <v>114294137</v>
      </c>
      <c r="D38" s="80"/>
      <c r="E38" s="31">
        <f>+E36+E37</f>
        <v>115730803</v>
      </c>
      <c r="F38" s="5"/>
      <c r="G38" s="5"/>
    </row>
    <row r="39" spans="1:7" ht="15">
      <c r="A39" s="36"/>
      <c r="B39" s="36"/>
      <c r="C39" s="31"/>
      <c r="D39" s="80"/>
      <c r="E39" s="31"/>
      <c r="F39" s="5"/>
      <c r="G39" s="5"/>
    </row>
    <row r="40" spans="1:7" ht="15">
      <c r="A40" s="36"/>
      <c r="B40" s="36" t="s">
        <v>109</v>
      </c>
      <c r="C40" s="31">
        <v>1215037</v>
      </c>
      <c r="D40" s="80"/>
      <c r="E40" s="31">
        <v>938153</v>
      </c>
      <c r="F40" s="5"/>
      <c r="G40" s="5"/>
    </row>
    <row r="41" spans="1:7" ht="15">
      <c r="A41" s="36"/>
      <c r="B41" s="36" t="s">
        <v>34</v>
      </c>
      <c r="C41" s="31">
        <v>8986552</v>
      </c>
      <c r="D41" s="80"/>
      <c r="E41" s="31">
        <v>9623979</v>
      </c>
      <c r="F41" s="5"/>
      <c r="G41" s="5"/>
    </row>
    <row r="42" spans="1:7" ht="15">
      <c r="A42" s="36"/>
      <c r="B42" s="36" t="s">
        <v>35</v>
      </c>
      <c r="C42" s="31">
        <v>8343117</v>
      </c>
      <c r="D42" s="80"/>
      <c r="E42" s="31">
        <v>6312754</v>
      </c>
      <c r="F42" s="5"/>
      <c r="G42" s="5"/>
    </row>
    <row r="43" spans="1:7" ht="15">
      <c r="A43" s="36"/>
      <c r="B43" s="36" t="s">
        <v>36</v>
      </c>
      <c r="C43" s="31">
        <v>1775500</v>
      </c>
      <c r="D43" s="80"/>
      <c r="E43" s="31">
        <v>1775500</v>
      </c>
      <c r="F43" s="5"/>
      <c r="G43" s="5"/>
    </row>
    <row r="44" spans="1:7" ht="15">
      <c r="A44" s="36"/>
      <c r="B44" s="36"/>
      <c r="C44" s="31"/>
      <c r="D44" s="80"/>
      <c r="E44" s="31"/>
      <c r="F44" s="5"/>
      <c r="G44" s="5"/>
    </row>
    <row r="45" spans="1:7" s="18" customFormat="1" ht="15">
      <c r="A45" s="36"/>
      <c r="B45" s="36"/>
      <c r="C45" s="32">
        <f>SUM(C38:C43)</f>
        <v>134614343</v>
      </c>
      <c r="D45" s="80"/>
      <c r="E45" s="32">
        <f>SUM(E38:E43)</f>
        <v>134381189</v>
      </c>
      <c r="F45" s="21"/>
      <c r="G45" s="21"/>
    </row>
    <row r="46" spans="1:7" ht="15">
      <c r="A46" s="3"/>
      <c r="B46" s="41" t="s">
        <v>0</v>
      </c>
      <c r="C46" s="31" t="s">
        <v>0</v>
      </c>
      <c r="D46" s="80"/>
      <c r="E46" s="31" t="s">
        <v>0</v>
      </c>
      <c r="F46" s="5"/>
      <c r="G46" s="5"/>
    </row>
    <row r="47" spans="1:7" ht="15">
      <c r="A47" s="36"/>
      <c r="B47" s="36" t="s">
        <v>37</v>
      </c>
      <c r="C47" s="34">
        <v>0.77</v>
      </c>
      <c r="D47" s="35"/>
      <c r="E47" s="34">
        <v>0.78</v>
      </c>
      <c r="F47" s="5"/>
      <c r="G47" s="5"/>
    </row>
    <row r="48" spans="1:7" ht="15">
      <c r="A48" s="15"/>
      <c r="B48" s="16"/>
      <c r="C48" s="35" t="s">
        <v>0</v>
      </c>
      <c r="D48" s="35"/>
      <c r="E48" s="35" t="s">
        <v>0</v>
      </c>
      <c r="F48" s="5"/>
      <c r="G48" s="5"/>
    </row>
    <row r="49" spans="1:7" ht="15">
      <c r="A49" s="15"/>
      <c r="B49" s="16"/>
      <c r="C49" s="22" t="s">
        <v>0</v>
      </c>
      <c r="D49" s="22"/>
      <c r="E49" s="22" t="s">
        <v>0</v>
      </c>
      <c r="F49" s="5"/>
      <c r="G49" s="5"/>
    </row>
    <row r="50" spans="1:7" s="44" customFormat="1" ht="15.75">
      <c r="A50" s="66"/>
      <c r="B50" s="6" t="s">
        <v>101</v>
      </c>
      <c r="C50" s="67"/>
      <c r="D50" s="67"/>
      <c r="E50" s="67"/>
      <c r="F50" s="68"/>
      <c r="G50" s="68"/>
    </row>
    <row r="51" spans="1:7" s="44" customFormat="1" ht="15.75">
      <c r="A51" s="66"/>
      <c r="B51" s="6" t="s">
        <v>100</v>
      </c>
      <c r="C51" s="67"/>
      <c r="D51" s="67"/>
      <c r="E51" s="67"/>
      <c r="F51" s="68"/>
      <c r="G51" s="68"/>
    </row>
    <row r="52" spans="1:7" ht="15">
      <c r="A52" s="15"/>
      <c r="B52" s="16"/>
      <c r="C52" s="23"/>
      <c r="D52" s="23"/>
      <c r="E52" s="23"/>
      <c r="F52" s="5"/>
      <c r="G52" s="5"/>
    </row>
    <row r="53" spans="1:5" s="27" customFormat="1" ht="15">
      <c r="A53" s="26"/>
      <c r="B53" s="26"/>
      <c r="C53" s="25" t="s">
        <v>0</v>
      </c>
      <c r="D53" s="81"/>
      <c r="E53" s="25" t="s">
        <v>0</v>
      </c>
    </row>
    <row r="54" spans="3:7" ht="15">
      <c r="C54" s="28"/>
      <c r="D54" s="82"/>
      <c r="E54" s="24"/>
      <c r="F54" s="5"/>
      <c r="G54" s="5"/>
    </row>
    <row r="55" spans="3:7" ht="15">
      <c r="C55" s="28"/>
      <c r="D55" s="82"/>
      <c r="E55" s="24"/>
      <c r="F55" s="5"/>
      <c r="G55" s="5"/>
    </row>
    <row r="56" spans="3:7" ht="12.75">
      <c r="C56" s="24"/>
      <c r="D56" s="83"/>
      <c r="E56" s="24"/>
      <c r="F56" s="5"/>
      <c r="G56" s="5"/>
    </row>
    <row r="57" spans="3:7" ht="12.75">
      <c r="C57" s="24"/>
      <c r="D57" s="83"/>
      <c r="E57" s="24"/>
      <c r="F57" s="5"/>
      <c r="G57" s="5"/>
    </row>
    <row r="58" spans="3:7" ht="12.75">
      <c r="C58" s="24"/>
      <c r="D58" s="83"/>
      <c r="F58" s="5"/>
      <c r="G58" s="5"/>
    </row>
    <row r="59" spans="3:7" ht="12.75">
      <c r="C59" s="24"/>
      <c r="D59" s="83"/>
      <c r="F59" s="5"/>
      <c r="G59" s="5"/>
    </row>
    <row r="60" spans="3:7" ht="12.75">
      <c r="C60" s="24"/>
      <c r="D60" s="83"/>
      <c r="F60" s="5"/>
      <c r="G60" s="5"/>
    </row>
    <row r="61" spans="3:7" ht="12.75">
      <c r="C61" s="24"/>
      <c r="D61" s="83"/>
      <c r="F61" s="5"/>
      <c r="G61" s="5"/>
    </row>
    <row r="62" spans="3:7" ht="12.75">
      <c r="C62" s="24"/>
      <c r="D62" s="83"/>
      <c r="F62" s="5"/>
      <c r="G62" s="5"/>
    </row>
    <row r="63" spans="3:7" ht="12.75">
      <c r="C63" s="24"/>
      <c r="D63" s="83"/>
      <c r="F63" s="5"/>
      <c r="G63" s="5"/>
    </row>
    <row r="64" spans="3:7" ht="12.75">
      <c r="C64" s="24"/>
      <c r="D64" s="83"/>
      <c r="F64" s="5"/>
      <c r="G64" s="5"/>
    </row>
    <row r="65" spans="3:7" ht="12.75">
      <c r="C65" s="24"/>
      <c r="D65" s="83"/>
      <c r="F65" s="5"/>
      <c r="G65" s="5"/>
    </row>
    <row r="66" spans="3:7" ht="12.75">
      <c r="C66" s="24"/>
      <c r="D66" s="83"/>
      <c r="F66" s="5"/>
      <c r="G66" s="5"/>
    </row>
    <row r="67" spans="3:7" ht="12.75">
      <c r="C67" s="24"/>
      <c r="D67" s="83"/>
      <c r="F67" s="5"/>
      <c r="G67" s="5"/>
    </row>
    <row r="68" spans="3:7" ht="12.75">
      <c r="C68" s="24"/>
      <c r="D68" s="83"/>
      <c r="F68" s="5"/>
      <c r="G68" s="5"/>
    </row>
    <row r="69" spans="3:7" ht="12.75">
      <c r="C69" s="24"/>
      <c r="D69" s="83"/>
      <c r="F69" s="5"/>
      <c r="G69" s="5"/>
    </row>
    <row r="70" spans="3:7" ht="12.75">
      <c r="C70" s="24"/>
      <c r="D70" s="83"/>
      <c r="F70" s="5"/>
      <c r="G70" s="5"/>
    </row>
    <row r="71" spans="3:7" ht="12.75">
      <c r="C71" s="24"/>
      <c r="D71" s="83"/>
      <c r="F71" s="5"/>
      <c r="G71" s="5"/>
    </row>
    <row r="72" spans="3:7" ht="12.75">
      <c r="C72" s="24"/>
      <c r="D72" s="83"/>
      <c r="F72" s="5"/>
      <c r="G72" s="5"/>
    </row>
    <row r="73" spans="3:7" ht="12.75">
      <c r="C73" s="24"/>
      <c r="D73" s="83"/>
      <c r="F73" s="5"/>
      <c r="G73" s="5"/>
    </row>
    <row r="74" spans="3:7" ht="12.75">
      <c r="C74" s="24"/>
      <c r="D74" s="83"/>
      <c r="F74" s="5"/>
      <c r="G74" s="5"/>
    </row>
    <row r="75" spans="3:7" ht="12.75">
      <c r="C75" s="24"/>
      <c r="D75" s="83"/>
      <c r="F75" s="5"/>
      <c r="G75" s="5"/>
    </row>
    <row r="76" spans="3:7" ht="12.75">
      <c r="C76" s="24"/>
      <c r="D76" s="83"/>
      <c r="F76" s="5"/>
      <c r="G76" s="5"/>
    </row>
    <row r="77" spans="3:7" ht="12.75">
      <c r="C77" s="24"/>
      <c r="D77" s="83"/>
      <c r="F77" s="5"/>
      <c r="G77" s="5"/>
    </row>
    <row r="78" spans="3:7" ht="12.75">
      <c r="C78" s="24"/>
      <c r="D78" s="83"/>
      <c r="F78" s="5"/>
      <c r="G78" s="5"/>
    </row>
    <row r="79" spans="3:7" ht="12.75">
      <c r="C79" s="24"/>
      <c r="D79" s="83"/>
      <c r="F79" s="5"/>
      <c r="G79" s="5"/>
    </row>
    <row r="80" spans="3:7" ht="12.75">
      <c r="C80" s="24"/>
      <c r="D80" s="83"/>
      <c r="F80" s="5"/>
      <c r="G80" s="5"/>
    </row>
    <row r="81" spans="3:7" ht="12.75">
      <c r="C81" s="24"/>
      <c r="D81" s="83"/>
      <c r="F81" s="5"/>
      <c r="G81" s="5"/>
    </row>
    <row r="82" spans="3:7" ht="12.75">
      <c r="C82" s="24"/>
      <c r="D82" s="83"/>
      <c r="F82" s="5"/>
      <c r="G82" s="5"/>
    </row>
    <row r="83" spans="3:7" ht="12.75">
      <c r="C83" s="24"/>
      <c r="D83" s="83"/>
      <c r="F83" s="5"/>
      <c r="G83" s="5"/>
    </row>
    <row r="84" spans="3:7" ht="12.75">
      <c r="C84" s="24"/>
      <c r="D84" s="83"/>
      <c r="F84" s="5"/>
      <c r="G84" s="5"/>
    </row>
    <row r="85" spans="3:7" ht="12.75">
      <c r="C85" s="24"/>
      <c r="D85" s="83"/>
      <c r="F85" s="5"/>
      <c r="G85" s="5"/>
    </row>
    <row r="86" spans="3:7" ht="12.75">
      <c r="C86" s="24"/>
      <c r="D86" s="83"/>
      <c r="F86" s="5"/>
      <c r="G86" s="5"/>
    </row>
    <row r="87" spans="3:7" ht="12.75">
      <c r="C87" s="24"/>
      <c r="D87" s="83"/>
      <c r="F87" s="5"/>
      <c r="G87" s="5"/>
    </row>
    <row r="88" spans="3:7" ht="12.75">
      <c r="C88" s="24"/>
      <c r="D88" s="83"/>
      <c r="F88" s="5"/>
      <c r="G88" s="5"/>
    </row>
    <row r="89" spans="6:7" ht="12.75">
      <c r="F89" s="5"/>
      <c r="G89" s="5"/>
    </row>
    <row r="90" spans="6:7" ht="12.75">
      <c r="F90" s="5"/>
      <c r="G90" s="5"/>
    </row>
    <row r="91" spans="6:7" ht="12.75">
      <c r="F91" s="5"/>
      <c r="G91" s="5"/>
    </row>
    <row r="92" spans="6:7" ht="12.75">
      <c r="F92" s="5"/>
      <c r="G92" s="5"/>
    </row>
    <row r="93" spans="6:7" ht="12.75">
      <c r="F93" s="5"/>
      <c r="G93" s="5"/>
    </row>
    <row r="94" spans="6:7" ht="12.75">
      <c r="F94" s="5"/>
      <c r="G94" s="5"/>
    </row>
    <row r="95" spans="6:7" ht="12.75">
      <c r="F95" s="5"/>
      <c r="G95" s="5"/>
    </row>
    <row r="96" spans="6:7" ht="12.75">
      <c r="F96" s="5"/>
      <c r="G96" s="5"/>
    </row>
    <row r="97" spans="6:7" ht="12.75">
      <c r="F97" s="5"/>
      <c r="G97" s="5"/>
    </row>
    <row r="98" spans="6:7" ht="12.75">
      <c r="F98" s="5"/>
      <c r="G98" s="5"/>
    </row>
    <row r="99" spans="6:7" ht="12.75">
      <c r="F99" s="5"/>
      <c r="G99" s="5"/>
    </row>
    <row r="100" spans="6:7" ht="12.75">
      <c r="F100" s="5"/>
      <c r="G100" s="5"/>
    </row>
    <row r="101" spans="6:7" ht="12.75">
      <c r="F101" s="5"/>
      <c r="G101" s="5"/>
    </row>
    <row r="102" spans="6:7" ht="12.75">
      <c r="F102" s="5"/>
      <c r="G102" s="5"/>
    </row>
    <row r="103" spans="6:7" ht="12.75">
      <c r="F103" s="5"/>
      <c r="G103" s="5"/>
    </row>
    <row r="104" spans="6:7" ht="12.75">
      <c r="F104" s="5"/>
      <c r="G104" s="5"/>
    </row>
    <row r="105" spans="6:7" ht="12.75">
      <c r="F105" s="5"/>
      <c r="G105" s="5"/>
    </row>
    <row r="106" spans="6:7" ht="12.75">
      <c r="F106" s="5"/>
      <c r="G106" s="5"/>
    </row>
    <row r="107" spans="6:7" ht="12.75">
      <c r="F107" s="5"/>
      <c r="G107" s="5"/>
    </row>
    <row r="108" spans="6:7" ht="12.75">
      <c r="F108" s="5"/>
      <c r="G108" s="5"/>
    </row>
    <row r="109" spans="6:7" ht="12.75">
      <c r="F109" s="5"/>
      <c r="G109" s="5"/>
    </row>
    <row r="110" spans="6:7" ht="12.75">
      <c r="F110" s="5"/>
      <c r="G110" s="5"/>
    </row>
    <row r="111" spans="6:7" ht="12.75">
      <c r="F111" s="5"/>
      <c r="G111" s="5"/>
    </row>
    <row r="112" spans="6:7" ht="12.75">
      <c r="F112" s="5"/>
      <c r="G112" s="5"/>
    </row>
    <row r="113" spans="6:7" ht="12.75">
      <c r="F113" s="5"/>
      <c r="G113" s="5"/>
    </row>
    <row r="114" spans="6:7" ht="12.75">
      <c r="F114" s="5"/>
      <c r="G114" s="5"/>
    </row>
    <row r="115" spans="6:7" ht="12.75">
      <c r="F115" s="5"/>
      <c r="G115" s="5"/>
    </row>
    <row r="116" spans="6:7" ht="12.75">
      <c r="F116" s="5"/>
      <c r="G116" s="5"/>
    </row>
    <row r="117" spans="6:7" ht="12.75">
      <c r="F117" s="5"/>
      <c r="G117" s="5"/>
    </row>
    <row r="118" spans="6:7" ht="12.75">
      <c r="F118" s="5"/>
      <c r="G118" s="5"/>
    </row>
    <row r="119" spans="6:7" ht="12.75">
      <c r="F119" s="5"/>
      <c r="G119" s="5"/>
    </row>
    <row r="120" spans="6:7" ht="12.75">
      <c r="F120" s="5"/>
      <c r="G120" s="5"/>
    </row>
    <row r="121" spans="6:7" ht="12.75">
      <c r="F121" s="5"/>
      <c r="G121" s="5"/>
    </row>
    <row r="122" spans="6:7" ht="12.75">
      <c r="F122" s="5"/>
      <c r="G122" s="5"/>
    </row>
    <row r="123" spans="6:7" ht="12.75">
      <c r="F123" s="5"/>
      <c r="G123" s="5"/>
    </row>
    <row r="124" spans="6:7" ht="12.75">
      <c r="F124" s="5"/>
      <c r="G124" s="5"/>
    </row>
    <row r="125" spans="6:7" ht="12.75">
      <c r="F125" s="5"/>
      <c r="G125" s="5"/>
    </row>
    <row r="126" spans="6:7" ht="12.75">
      <c r="F126" s="5"/>
      <c r="G126" s="5"/>
    </row>
    <row r="127" spans="6:7" ht="12.75">
      <c r="F127" s="5"/>
      <c r="G127" s="5"/>
    </row>
    <row r="128" spans="6:7" ht="12.75">
      <c r="F128" s="5"/>
      <c r="G128" s="5"/>
    </row>
    <row r="129" spans="6:7" ht="12.75">
      <c r="F129" s="5"/>
      <c r="G129" s="5"/>
    </row>
    <row r="130" spans="6:7" ht="12.75">
      <c r="F130" s="5"/>
      <c r="G130" s="5"/>
    </row>
    <row r="131" spans="6:7" ht="12.75">
      <c r="F131" s="5"/>
      <c r="G131" s="5"/>
    </row>
    <row r="132" spans="6:7" ht="12.75">
      <c r="F132" s="5"/>
      <c r="G132" s="5"/>
    </row>
    <row r="133" spans="6:7" ht="12.75">
      <c r="F133" s="5"/>
      <c r="G133" s="5"/>
    </row>
    <row r="134" spans="6:7" ht="12.75">
      <c r="F134" s="5"/>
      <c r="G134" s="5"/>
    </row>
    <row r="135" spans="6:7" ht="12.75">
      <c r="F135" s="5"/>
      <c r="G135" s="5"/>
    </row>
    <row r="136" spans="6:7" ht="12.75">
      <c r="F136" s="5"/>
      <c r="G136" s="5"/>
    </row>
    <row r="137" spans="6:7" ht="12.75">
      <c r="F137" s="5"/>
      <c r="G137" s="5"/>
    </row>
    <row r="138" spans="6:7" ht="12.75">
      <c r="F138" s="5"/>
      <c r="G138" s="5"/>
    </row>
    <row r="139" spans="6:7" ht="12.75">
      <c r="F139" s="5"/>
      <c r="G139" s="5"/>
    </row>
    <row r="140" spans="6:7" ht="12.75">
      <c r="F140" s="5"/>
      <c r="G140" s="5"/>
    </row>
    <row r="141" spans="6:7" ht="12.75">
      <c r="F141" s="5"/>
      <c r="G141" s="5"/>
    </row>
    <row r="142" spans="6:7" ht="12.75">
      <c r="F142" s="5"/>
      <c r="G142" s="5"/>
    </row>
    <row r="143" spans="6:7" ht="12.75">
      <c r="F143" s="5"/>
      <c r="G143" s="5"/>
    </row>
    <row r="144" spans="6:7" ht="12.75">
      <c r="F144" s="5"/>
      <c r="G144" s="5"/>
    </row>
    <row r="145" spans="6:7" ht="12.75">
      <c r="F145" s="5"/>
      <c r="G145" s="5"/>
    </row>
    <row r="146" spans="6:7" ht="12.75">
      <c r="F146" s="5"/>
      <c r="G146" s="5"/>
    </row>
    <row r="147" spans="6:7" ht="12.75">
      <c r="F147" s="5"/>
      <c r="G147" s="5"/>
    </row>
    <row r="148" spans="6:7" ht="12.75">
      <c r="F148" s="5"/>
      <c r="G148" s="5"/>
    </row>
    <row r="149" spans="6:7" ht="12.75">
      <c r="F149" s="5"/>
      <c r="G149" s="5"/>
    </row>
    <row r="150" spans="6:7" ht="12.75">
      <c r="F150" s="5"/>
      <c r="G150" s="5"/>
    </row>
    <row r="151" spans="6:7" ht="12.75">
      <c r="F151" s="5"/>
      <c r="G151" s="5"/>
    </row>
    <row r="152" spans="6:7" ht="12.75">
      <c r="F152" s="5"/>
      <c r="G152" s="5"/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7" ht="12.75">
      <c r="F157" s="5"/>
      <c r="G157" s="5"/>
    </row>
    <row r="158" spans="6:7" ht="12.75">
      <c r="F158" s="5"/>
      <c r="G158" s="5"/>
    </row>
    <row r="159" spans="6:7" ht="12.75">
      <c r="F159" s="5"/>
      <c r="G159" s="5"/>
    </row>
    <row r="160" spans="6:7" ht="12.75">
      <c r="F160" s="5"/>
      <c r="G160" s="5"/>
    </row>
    <row r="161" spans="6:7" ht="12.75">
      <c r="F161" s="5"/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  <row r="183" spans="6:7" ht="12.75">
      <c r="F183" s="5"/>
      <c r="G183" s="5"/>
    </row>
    <row r="184" spans="6:7" ht="12.75">
      <c r="F184" s="5"/>
      <c r="G184" s="5"/>
    </row>
    <row r="185" spans="6:7" ht="12.75">
      <c r="F185" s="5"/>
      <c r="G185" s="5"/>
    </row>
    <row r="186" spans="6:7" ht="12.75">
      <c r="F186" s="5"/>
      <c r="G186" s="5"/>
    </row>
    <row r="187" spans="6:7" ht="12.75">
      <c r="F187" s="5"/>
      <c r="G187" s="5"/>
    </row>
    <row r="188" spans="6:7" ht="12.75">
      <c r="F188" s="5"/>
      <c r="G188" s="5"/>
    </row>
    <row r="189" spans="6:7" ht="12.75">
      <c r="F189" s="5"/>
      <c r="G189" s="5"/>
    </row>
    <row r="190" spans="6:7" ht="12.75">
      <c r="F190" s="5"/>
      <c r="G190" s="5"/>
    </row>
    <row r="191" spans="6:7" ht="12.75">
      <c r="F191" s="5"/>
      <c r="G191" s="5"/>
    </row>
    <row r="192" spans="6:7" ht="12.75">
      <c r="F192" s="5"/>
      <c r="G192" s="5"/>
    </row>
    <row r="193" spans="6:7" ht="12.75">
      <c r="F193" s="5"/>
      <c r="G193" s="5"/>
    </row>
    <row r="194" spans="6:7" ht="12.75">
      <c r="F194" s="5"/>
      <c r="G194" s="5"/>
    </row>
    <row r="195" spans="6:7" ht="12.75">
      <c r="F195" s="5"/>
      <c r="G195" s="5"/>
    </row>
    <row r="196" spans="6:7" ht="12.75">
      <c r="F196" s="5"/>
      <c r="G196" s="5"/>
    </row>
    <row r="197" spans="6:7" ht="12.75">
      <c r="F197" s="5"/>
      <c r="G197" s="5"/>
    </row>
    <row r="198" spans="6:7" ht="12.75">
      <c r="F198" s="5"/>
      <c r="G198" s="5"/>
    </row>
    <row r="199" spans="6:7" ht="12.75">
      <c r="F199" s="5"/>
      <c r="G199" s="5"/>
    </row>
    <row r="200" spans="6:7" ht="12.75">
      <c r="F200" s="5"/>
      <c r="G200" s="5"/>
    </row>
    <row r="201" spans="6:7" ht="12.75">
      <c r="F201" s="5"/>
      <c r="G201" s="5"/>
    </row>
    <row r="202" spans="6:7" ht="12.75">
      <c r="F202" s="5"/>
      <c r="G202" s="5"/>
    </row>
    <row r="203" spans="6:7" ht="12.75">
      <c r="F203" s="5"/>
      <c r="G203" s="5"/>
    </row>
    <row r="204" spans="6:7" ht="12.75">
      <c r="F204" s="5"/>
      <c r="G204" s="5"/>
    </row>
    <row r="205" spans="6:7" ht="12.75">
      <c r="F205" s="5"/>
      <c r="G205" s="5"/>
    </row>
    <row r="206" spans="6:7" ht="12.75">
      <c r="F206" s="5"/>
      <c r="G206" s="5"/>
    </row>
    <row r="207" spans="6:7" ht="12.75"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  <row r="211" spans="6:7" ht="12.75">
      <c r="F211" s="5"/>
      <c r="G211" s="5"/>
    </row>
    <row r="212" spans="6:7" ht="12.75">
      <c r="F212" s="5"/>
      <c r="G212" s="5"/>
    </row>
    <row r="213" spans="6:7" ht="12.75">
      <c r="F213" s="5"/>
      <c r="G213" s="5"/>
    </row>
    <row r="214" spans="6:7" ht="12.75">
      <c r="F214" s="5"/>
      <c r="G214" s="5"/>
    </row>
    <row r="215" spans="6:7" ht="12.75">
      <c r="F215" s="5"/>
      <c r="G215" s="5"/>
    </row>
    <row r="216" spans="6:7" ht="12.75">
      <c r="F216" s="5"/>
      <c r="G216" s="5"/>
    </row>
    <row r="217" spans="6:7" ht="12.75">
      <c r="F217" s="5"/>
      <c r="G217" s="5"/>
    </row>
    <row r="218" spans="6:7" ht="12.75">
      <c r="F218" s="5"/>
      <c r="G218" s="5"/>
    </row>
    <row r="219" spans="6:7" ht="12.75">
      <c r="F219" s="5"/>
      <c r="G219" s="5"/>
    </row>
    <row r="220" spans="6:7" ht="12.75">
      <c r="F220" s="5"/>
      <c r="G220" s="5"/>
    </row>
    <row r="221" spans="6:7" ht="12.75">
      <c r="F221" s="5"/>
      <c r="G221" s="5"/>
    </row>
    <row r="222" spans="6:7" ht="12.75">
      <c r="F222" s="5"/>
      <c r="G222" s="5"/>
    </row>
    <row r="223" spans="6:7" ht="12.75">
      <c r="F223" s="5"/>
      <c r="G223" s="5"/>
    </row>
    <row r="224" spans="6:7" ht="12.75">
      <c r="F224" s="5"/>
      <c r="G224" s="5"/>
    </row>
    <row r="225" spans="6:7" ht="12.75">
      <c r="F225" s="5"/>
      <c r="G225" s="5"/>
    </row>
    <row r="226" spans="6:7" ht="12.75">
      <c r="F226" s="5"/>
      <c r="G226" s="5"/>
    </row>
    <row r="227" spans="6:7" ht="12.75">
      <c r="F227" s="5"/>
      <c r="G227" s="5"/>
    </row>
    <row r="228" spans="6:7" ht="12.75">
      <c r="F228" s="5"/>
      <c r="G228" s="5"/>
    </row>
    <row r="229" spans="6:7" ht="12.75">
      <c r="F229" s="5"/>
      <c r="G229" s="5"/>
    </row>
    <row r="230" spans="6:7" ht="12.75">
      <c r="F230" s="5"/>
      <c r="G230" s="5"/>
    </row>
    <row r="231" spans="6:7" ht="12.75">
      <c r="F231" s="5"/>
      <c r="G231" s="5"/>
    </row>
    <row r="232" spans="6:7" ht="12.75">
      <c r="F232" s="5"/>
      <c r="G232" s="5"/>
    </row>
    <row r="233" spans="6:7" ht="12.75">
      <c r="F233" s="5"/>
      <c r="G233" s="5"/>
    </row>
    <row r="234" spans="6:7" ht="12.75">
      <c r="F234" s="5"/>
      <c r="G234" s="5"/>
    </row>
    <row r="235" spans="6:7" ht="12.75">
      <c r="F235" s="5"/>
      <c r="G235" s="5"/>
    </row>
    <row r="236" spans="6:7" ht="12.75">
      <c r="F236" s="5"/>
      <c r="G236" s="5"/>
    </row>
    <row r="237" spans="6:7" ht="12.75">
      <c r="F237" s="5"/>
      <c r="G237" s="5"/>
    </row>
    <row r="238" spans="6:7" ht="12.75">
      <c r="F238" s="5"/>
      <c r="G238" s="5"/>
    </row>
    <row r="239" spans="6:7" ht="12.75">
      <c r="F239" s="5"/>
      <c r="G239" s="5"/>
    </row>
    <row r="240" spans="6:7" ht="12.75">
      <c r="F240" s="5"/>
      <c r="G240" s="5"/>
    </row>
    <row r="241" spans="6:7" ht="12.75">
      <c r="F241" s="5"/>
      <c r="G241" s="5"/>
    </row>
    <row r="242" spans="6:7" ht="12.75">
      <c r="F242" s="5"/>
      <c r="G242" s="5"/>
    </row>
    <row r="243" spans="6:7" ht="12.75">
      <c r="F243" s="5"/>
      <c r="G243" s="5"/>
    </row>
    <row r="244" spans="6:7" ht="12.75">
      <c r="F244" s="5"/>
      <c r="G244" s="5"/>
    </row>
    <row r="245" spans="6:7" ht="12.75">
      <c r="F245" s="5"/>
      <c r="G245" s="5"/>
    </row>
    <row r="246" spans="6:7" ht="12.75">
      <c r="F246" s="5"/>
      <c r="G246" s="5"/>
    </row>
    <row r="247" spans="6:7" ht="12.75">
      <c r="F247" s="5"/>
      <c r="G247" s="5"/>
    </row>
    <row r="248" spans="6:7" ht="12.75">
      <c r="F248" s="5"/>
      <c r="G248" s="5"/>
    </row>
    <row r="249" spans="6:7" ht="12.75">
      <c r="F249" s="5"/>
      <c r="G249" s="5"/>
    </row>
    <row r="250" spans="6:7" ht="12.75">
      <c r="F250" s="5"/>
      <c r="G250" s="5"/>
    </row>
    <row r="251" spans="6:7" ht="12.75">
      <c r="F251" s="5"/>
      <c r="G251" s="5"/>
    </row>
    <row r="252" spans="6:7" ht="12.75">
      <c r="F252" s="5"/>
      <c r="G252" s="5"/>
    </row>
    <row r="253" spans="6:7" ht="12.75">
      <c r="F253" s="5"/>
      <c r="G253" s="5"/>
    </row>
    <row r="254" spans="6:7" ht="12.75">
      <c r="F254" s="5"/>
      <c r="G254" s="5"/>
    </row>
    <row r="255" spans="6:7" ht="12.75">
      <c r="F255" s="5"/>
      <c r="G255" s="5"/>
    </row>
    <row r="256" spans="6:7" ht="12.75">
      <c r="F256" s="5"/>
      <c r="G256" s="5"/>
    </row>
    <row r="257" spans="6:7" ht="12.75">
      <c r="F257" s="5"/>
      <c r="G257" s="5"/>
    </row>
    <row r="258" spans="6:7" ht="12.75">
      <c r="F258" s="5"/>
      <c r="G258" s="5"/>
    </row>
    <row r="259" spans="6:7" ht="12.75">
      <c r="F259" s="5"/>
      <c r="G259" s="5"/>
    </row>
    <row r="260" spans="6:7" ht="12.75">
      <c r="F260" s="5"/>
      <c r="G260" s="5"/>
    </row>
    <row r="261" spans="6:7" ht="12.75">
      <c r="F261" s="5"/>
      <c r="G261" s="5"/>
    </row>
    <row r="262" spans="6:7" ht="12.75">
      <c r="F262" s="5"/>
      <c r="G262" s="5"/>
    </row>
    <row r="263" spans="6:7" ht="12.75">
      <c r="F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6:7" ht="12.75">
      <c r="F266" s="5"/>
      <c r="G266" s="5"/>
    </row>
    <row r="267" spans="6:7" ht="12.75">
      <c r="F267" s="5"/>
      <c r="G267" s="5"/>
    </row>
    <row r="268" spans="6:7" ht="12.75">
      <c r="F268" s="5"/>
      <c r="G268" s="5"/>
    </row>
    <row r="269" spans="6:7" ht="12.75">
      <c r="F269" s="5"/>
      <c r="G269" s="5"/>
    </row>
    <row r="270" spans="6:7" ht="12.75">
      <c r="F270" s="5"/>
      <c r="G270" s="5"/>
    </row>
    <row r="271" spans="6:7" ht="12.75">
      <c r="F271" s="5"/>
      <c r="G271" s="5"/>
    </row>
    <row r="272" spans="6:7" ht="12.75">
      <c r="F272" s="5"/>
      <c r="G272" s="5"/>
    </row>
    <row r="273" spans="6:7" ht="12.75">
      <c r="F273" s="5"/>
      <c r="G273" s="5"/>
    </row>
    <row r="274" spans="6:7" ht="12.75">
      <c r="F274" s="5"/>
      <c r="G274" s="5"/>
    </row>
    <row r="275" spans="6:7" ht="12.75">
      <c r="F275" s="5"/>
      <c r="G275" s="5"/>
    </row>
    <row r="276" spans="6:7" ht="12.75">
      <c r="F276" s="5"/>
      <c r="G276" s="5"/>
    </row>
    <row r="277" spans="6:7" ht="12.75">
      <c r="F277" s="5"/>
      <c r="G277" s="5"/>
    </row>
    <row r="278" spans="6:7" ht="12.75">
      <c r="F278" s="5"/>
      <c r="G278" s="5"/>
    </row>
    <row r="279" spans="6:7" ht="12.75">
      <c r="F279" s="5"/>
      <c r="G279" s="5"/>
    </row>
    <row r="280" spans="6:7" ht="12.75">
      <c r="F280" s="5"/>
      <c r="G280" s="5"/>
    </row>
    <row r="281" spans="6:7" ht="12.75">
      <c r="F281" s="5"/>
      <c r="G281" s="5"/>
    </row>
    <row r="282" spans="6:7" ht="12.75">
      <c r="F282" s="5"/>
      <c r="G282" s="5"/>
    </row>
    <row r="283" spans="6:7" ht="12.75">
      <c r="F283" s="5"/>
      <c r="G283" s="5"/>
    </row>
    <row r="284" spans="6:7" ht="12.75">
      <c r="F284" s="5"/>
      <c r="G284" s="5"/>
    </row>
    <row r="285" spans="6:7" ht="12.75">
      <c r="F285" s="5"/>
      <c r="G285" s="5"/>
    </row>
    <row r="286" spans="6:7" ht="12.75">
      <c r="F286" s="5"/>
      <c r="G286" s="5"/>
    </row>
    <row r="287" spans="6:7" ht="12.75">
      <c r="F287" s="5"/>
      <c r="G287" s="5"/>
    </row>
    <row r="288" spans="6:7" ht="12.75">
      <c r="F288" s="5"/>
      <c r="G288" s="5"/>
    </row>
    <row r="289" spans="6:7" ht="12.75">
      <c r="F289" s="5"/>
      <c r="G289" s="5"/>
    </row>
    <row r="290" spans="6:7" ht="12.75">
      <c r="F290" s="5"/>
      <c r="G290" s="5"/>
    </row>
    <row r="291" spans="6:7" ht="12.75">
      <c r="F291" s="5"/>
      <c r="G291" s="5"/>
    </row>
    <row r="292" spans="6:7" ht="12.75">
      <c r="F292" s="5"/>
      <c r="G292" s="5"/>
    </row>
    <row r="293" spans="6:7" ht="12.75">
      <c r="F293" s="5"/>
      <c r="G293" s="5"/>
    </row>
    <row r="294" spans="6:7" ht="12.75">
      <c r="F294" s="5"/>
      <c r="G294" s="5"/>
    </row>
    <row r="295" spans="6:7" ht="12.75">
      <c r="F295" s="5"/>
      <c r="G295" s="5"/>
    </row>
    <row r="296" spans="6:7" ht="12.75">
      <c r="F296" s="5"/>
      <c r="G296" s="5"/>
    </row>
    <row r="297" spans="6:7" ht="12.75">
      <c r="F297" s="5"/>
      <c r="G297" s="5"/>
    </row>
    <row r="298" spans="6:7" ht="12.75">
      <c r="F298" s="5"/>
      <c r="G298" s="5"/>
    </row>
    <row r="299" spans="6:7" ht="12.75">
      <c r="F299" s="5"/>
      <c r="G299" s="5"/>
    </row>
    <row r="300" spans="6:7" ht="12.75">
      <c r="F300" s="5"/>
      <c r="G300" s="5"/>
    </row>
    <row r="301" spans="6:7" ht="12.75">
      <c r="F301" s="5"/>
      <c r="G301" s="5"/>
    </row>
    <row r="302" spans="6:7" ht="12.75">
      <c r="F302" s="5"/>
      <c r="G302" s="5"/>
    </row>
    <row r="303" spans="6:7" ht="12.75">
      <c r="F303" s="5"/>
      <c r="G303" s="5"/>
    </row>
    <row r="304" spans="6:7" ht="12.75">
      <c r="F304" s="5"/>
      <c r="G304" s="5"/>
    </row>
    <row r="305" spans="6:7" ht="12.75">
      <c r="F305" s="5"/>
      <c r="G305" s="5"/>
    </row>
    <row r="306" spans="6:7" ht="12.75">
      <c r="F306" s="5"/>
      <c r="G306" s="5"/>
    </row>
    <row r="307" spans="6:7" ht="12.75">
      <c r="F307" s="5"/>
      <c r="G307" s="5"/>
    </row>
    <row r="308" spans="6:7" ht="12.75">
      <c r="F308" s="5"/>
      <c r="G308" s="5"/>
    </row>
    <row r="309" spans="6:7" ht="12.75">
      <c r="F309" s="5"/>
      <c r="G309" s="5"/>
    </row>
    <row r="310" spans="6:7" ht="12.75">
      <c r="F310" s="5"/>
      <c r="G310" s="5"/>
    </row>
    <row r="311" spans="6:7" ht="12.75">
      <c r="F311" s="5"/>
      <c r="G311" s="5"/>
    </row>
    <row r="312" spans="6:7" ht="12.75">
      <c r="F312" s="5"/>
      <c r="G312" s="5"/>
    </row>
    <row r="313" spans="6:7" ht="12.75">
      <c r="F313" s="5"/>
      <c r="G313" s="5"/>
    </row>
    <row r="314" spans="6:7" ht="12.75">
      <c r="F314" s="5"/>
      <c r="G314" s="5"/>
    </row>
    <row r="315" spans="6:7" ht="12.75">
      <c r="F315" s="5"/>
      <c r="G315" s="5"/>
    </row>
    <row r="316" spans="6:7" ht="12.75">
      <c r="F316" s="5"/>
      <c r="G316" s="5"/>
    </row>
    <row r="317" spans="6:7" ht="12.75">
      <c r="F317" s="5"/>
      <c r="G317" s="5"/>
    </row>
    <row r="318" spans="6:7" ht="12.75">
      <c r="F318" s="5"/>
      <c r="G318" s="5"/>
    </row>
    <row r="319" spans="6:7" ht="12.75">
      <c r="F319" s="5"/>
      <c r="G319" s="5"/>
    </row>
    <row r="320" spans="6:7" ht="12.75">
      <c r="F320" s="5"/>
      <c r="G320" s="5"/>
    </row>
    <row r="321" spans="6:7" ht="12.75">
      <c r="F321" s="5"/>
      <c r="G321" s="5"/>
    </row>
    <row r="322" spans="6:7" ht="12.75">
      <c r="F322" s="5"/>
      <c r="G322" s="5"/>
    </row>
    <row r="323" spans="6:7" ht="12.75">
      <c r="F323" s="5"/>
      <c r="G323" s="5"/>
    </row>
    <row r="324" spans="6:7" ht="12.75">
      <c r="F324" s="5"/>
      <c r="G324" s="5"/>
    </row>
    <row r="325" spans="6:7" ht="12.75">
      <c r="F325" s="5"/>
      <c r="G325" s="5"/>
    </row>
    <row r="326" spans="6:7" ht="12.75">
      <c r="F326" s="5"/>
      <c r="G326" s="5"/>
    </row>
    <row r="327" spans="6:7" ht="12.75">
      <c r="F327" s="5"/>
      <c r="G327" s="5"/>
    </row>
    <row r="328" spans="6:7" ht="12.75">
      <c r="F328" s="5"/>
      <c r="G328" s="5"/>
    </row>
    <row r="329" spans="6:7" ht="12.75">
      <c r="F329" s="5"/>
      <c r="G329" s="5"/>
    </row>
    <row r="330" spans="6:7" ht="12.75">
      <c r="F330" s="5"/>
      <c r="G330" s="5"/>
    </row>
    <row r="331" spans="6:7" ht="12.75">
      <c r="F331" s="5"/>
      <c r="G331" s="5"/>
    </row>
    <row r="332" spans="6:7" ht="12.75">
      <c r="F332" s="5"/>
      <c r="G332" s="5"/>
    </row>
    <row r="333" spans="6:7" ht="12.75">
      <c r="F333" s="5"/>
      <c r="G333" s="5"/>
    </row>
    <row r="334" spans="6:7" ht="12.75">
      <c r="F334" s="5"/>
      <c r="G334" s="5"/>
    </row>
    <row r="335" spans="6:7" ht="12.75">
      <c r="F335" s="5"/>
      <c r="G335" s="5"/>
    </row>
    <row r="336" spans="6:7" ht="12.75">
      <c r="F336" s="5"/>
      <c r="G336" s="5"/>
    </row>
    <row r="337" spans="6:7" ht="12.75">
      <c r="F337" s="5"/>
      <c r="G337" s="5"/>
    </row>
    <row r="338" spans="6:7" ht="12.75">
      <c r="F338" s="5"/>
      <c r="G338" s="5"/>
    </row>
    <row r="339" spans="6:7" ht="12.75">
      <c r="F339" s="5"/>
      <c r="G339" s="5"/>
    </row>
    <row r="340" spans="6:7" ht="12.75">
      <c r="F340" s="5"/>
      <c r="G340" s="5"/>
    </row>
    <row r="341" spans="6:7" ht="12.75">
      <c r="F341" s="5"/>
      <c r="G341" s="5"/>
    </row>
    <row r="342" spans="6:7" ht="12.75">
      <c r="F342" s="5"/>
      <c r="G342" s="5"/>
    </row>
    <row r="343" spans="6:7" ht="12.75">
      <c r="F343" s="5"/>
      <c r="G343" s="5"/>
    </row>
    <row r="344" spans="6:7" ht="12.75">
      <c r="F344" s="5"/>
      <c r="G344" s="5"/>
    </row>
    <row r="345" spans="6:7" ht="12.75"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spans="6:7" ht="12.75">
      <c r="F348" s="5"/>
      <c r="G348" s="5"/>
    </row>
    <row r="349" spans="6:7" ht="12.75">
      <c r="F349" s="5"/>
      <c r="G349" s="5"/>
    </row>
    <row r="350" spans="6:7" ht="12.75">
      <c r="F350" s="5"/>
      <c r="G350" s="5"/>
    </row>
    <row r="351" spans="6:7" ht="12.75">
      <c r="F351" s="5"/>
      <c r="G351" s="5"/>
    </row>
    <row r="352" spans="6:7" ht="12.75">
      <c r="F352" s="5"/>
      <c r="G352" s="5"/>
    </row>
    <row r="353" spans="6:7" ht="12.75">
      <c r="F353" s="5"/>
      <c r="G353" s="5"/>
    </row>
    <row r="354" spans="6:7" ht="12.75">
      <c r="F354" s="5"/>
      <c r="G354" s="5"/>
    </row>
    <row r="355" spans="6:7" ht="12.75">
      <c r="F355" s="5"/>
      <c r="G355" s="5"/>
    </row>
    <row r="356" spans="6:7" ht="12.75">
      <c r="F356" s="5"/>
      <c r="G356" s="5"/>
    </row>
    <row r="357" spans="6:7" ht="12.75">
      <c r="F357" s="5"/>
      <c r="G357" s="5"/>
    </row>
    <row r="358" spans="6:7" ht="12.75">
      <c r="F358" s="5"/>
      <c r="G358" s="5"/>
    </row>
    <row r="359" spans="6:7" ht="12.75">
      <c r="F359" s="5"/>
      <c r="G359" s="5"/>
    </row>
    <row r="360" spans="6:7" ht="12.75">
      <c r="F360" s="5"/>
      <c r="G360" s="5"/>
    </row>
    <row r="361" spans="6:7" ht="12.75">
      <c r="F361" s="5"/>
      <c r="G361" s="5"/>
    </row>
    <row r="362" spans="6:7" ht="12.75">
      <c r="F362" s="5"/>
      <c r="G362" s="5"/>
    </row>
    <row r="363" spans="6:7" ht="12.75">
      <c r="F363" s="5"/>
      <c r="G363" s="5"/>
    </row>
    <row r="364" spans="6:7" ht="12.75">
      <c r="F364" s="5"/>
      <c r="G364" s="5"/>
    </row>
    <row r="365" spans="6:7" ht="12.75">
      <c r="F365" s="5"/>
      <c r="G365" s="5"/>
    </row>
    <row r="366" spans="6:7" ht="12.75">
      <c r="F366" s="5"/>
      <c r="G366" s="5"/>
    </row>
    <row r="367" spans="6:7" ht="12.75">
      <c r="F367" s="5"/>
      <c r="G367" s="5"/>
    </row>
  </sheetData>
  <printOptions/>
  <pageMargins left="0.75" right="0.75" top="1" bottom="1" header="0.5" footer="0.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VEST RESOURCES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 VEST RESOURCES SDN BHD</dc:creator>
  <cp:keywords/>
  <dc:description/>
  <cp:lastModifiedBy>MULTI VEST RESOURCES SDN BHD</cp:lastModifiedBy>
  <cp:lastPrinted>2003-02-18T00:05:27Z</cp:lastPrinted>
  <dcterms:created xsi:type="dcterms:W3CDTF">2002-10-15T23:41:00Z</dcterms:created>
  <dcterms:modified xsi:type="dcterms:W3CDTF">2003-02-19T00:53:22Z</dcterms:modified>
  <cp:category/>
  <cp:version/>
  <cp:contentType/>
  <cp:contentStatus/>
</cp:coreProperties>
</file>